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fe0d840604d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내 장부" sheetId="1" r:id="Rbae63d72e5fa4e10"/>
    <x:sheet xmlns:r="http://schemas.openxmlformats.org/officeDocument/2006/relationships" name="주문 예시" sheetId="2" r:id="R6d13b6527ff845a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&quot;원&quot;;[Red]-#,##0&quot;원&quot;;0&quot;원&quot;"/>
  </x:numFmts>
  <x:fonts count="10">
    <x:font>
      <x:sz val="11"/>
      <x:name val="Carlito"/>
    </x:font>
    <x:font>
      <x:sz val="10"/>
      <x:color rgb="FF342D32"/>
      <x:name val="맑은 고딕"/>
    </x:font>
    <x:font>
      <x:b/>
      <x:sz val="18"/>
      <x:color rgb="FFFFFFFF"/>
      <x:name val="맑은 고딕"/>
    </x:font>
    <x:font>
      <x:b/>
      <x:sz val="10"/>
      <x:color rgb="FF834960"/>
      <x:name val="맑은 고딕"/>
    </x:font>
    <x:font>
      <x:b/>
      <x:sz val="14"/>
      <x:color rgb="FF342D32"/>
      <x:name val="맑은 고딕"/>
    </x:font>
    <x:font>
      <x:b/>
      <x:sz val="14"/>
      <x:color rgb="FF295679"/>
      <x:name val="맑은 고딕"/>
    </x:font>
    <x:font>
      <x:b/>
      <x:sz val="10"/>
      <x:color rgb="FF342D32"/>
      <x:name val="맑은 고딕"/>
    </x:font>
    <x:font>
      <x:sz val="10"/>
      <x:color rgb="FF59545A"/>
      <x:name val="맑은 고딕"/>
    </x:font>
    <x:font>
      <x:b/>
      <x:sz val="10"/>
      <x:color rgb="FFFFFFFF"/>
      <x:name val="맑은 고딕"/>
    </x:font>
    <x:font>
      <x:sz val="10"/>
      <x:color rgb="FF295679"/>
      <x:name val="맑은 고딕"/>
    </x:font>
  </x:fonts>
  <x:fills count="10">
    <x:fill>
      <x:patternFill patternType="none"/>
    </x:fill>
    <x:fill>
      <x:patternFill patternType="gray125"/>
    </x:fill>
    <x:fill>
      <x:patternFill patternType="solid">
        <x:fgColor rgb="FF834960"/>
      </x:patternFill>
    </x:fill>
    <x:fill>
      <x:patternFill patternType="solid">
        <x:fgColor rgb="FFF3E7EC"/>
      </x:patternFill>
    </x:fill>
    <x:fill>
      <x:patternFill patternType="solid">
        <x:fgColor rgb="FFFCF8FA"/>
      </x:patternFill>
    </x:fill>
    <x:fill>
      <x:patternFill patternType="solid">
        <x:fgColor rgb="FFE9F3FA"/>
      </x:patternFill>
    </x:fill>
    <x:fill>
      <x:patternFill patternType="solid">
        <x:fgColor rgb="FFE4EFE8"/>
      </x:patternFill>
    </x:fill>
    <x:fill>
      <x:patternFill patternType="solid">
        <x:fgColor rgb="FF4D4148"/>
      </x:patternFill>
    </x:fill>
    <x:fill>
      <x:patternFill patternType="solid">
        <x:fgColor rgb="FFEEE8EA"/>
      </x:patternFill>
    </x:fill>
    <x:fill>
      <x:patternFill patternType="solid">
        <x:fgColor rgb="FFF6F2F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5" fillId="5" borderId="0" xfId="0" applyNumberFormat="1" applyFont="1" applyFill="1" applyBorder="1" applyAlignment="1">
      <x:alignment horizontal="center" vertical="center"/>
    </x:xf>
    <x:xf numFmtId="200" fontId="5" fillId="5" borderId="0" xfId="0" applyNumberFormat="1" applyFont="1" applyFill="1" applyBorder="1" applyAlignment="1">
      <x:alignment horizontal="center" vertical="center"/>
    </x:xf>
    <x:xf numFmtId="201" fontId="4" fillId="4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201" fontId="1" fillId="6" borderId="0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vertical="center"/>
    </x:xf>
    <x:xf numFmtId="201" fontId="6" fillId="6" borderId="0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horizontal="center" vertical="center"/>
    </x:xf>
    <x:xf numFmtId="201" fontId="6" fillId="6" borderId="0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vertical="center"/>
    </x:xf>
    <x:xf numFmtId="0" fontId="8" fillId="7" borderId="0" xfId="0" applyNumberFormat="1" applyFont="1" applyFill="1" applyBorder="1" applyAlignment="1">
      <x:alignment vertical="center"/>
    </x:xf>
    <x:xf numFmtId="0" fontId="8" fillId="7" borderId="0" xfId="0" applyNumberFormat="1" applyFont="1" applyFill="1" applyBorder="1" applyAlignment="1">
      <x:alignment horizontal="center" vertical="center"/>
    </x:xf>
    <x:xf numFmtId="0" fontId="1" fillId="8" borderId="0" xfId="0" applyNumberFormat="1" applyFont="1" applyFill="1" applyBorder="1" applyAlignment="1">
      <x:alignment vertical="center"/>
    </x:xf>
    <x:xf numFmtId="0" fontId="6" fillId="8" borderId="0" xfId="0" applyNumberFormat="1" applyFont="1" applyFill="1" applyBorder="1" applyAlignment="1">
      <x:alignment vertical="center"/>
    </x:xf>
    <x:xf numFmtId="0" fontId="6" fillId="8" borderId="0" xfId="0" applyNumberFormat="1" applyFont="1" applyFill="1" applyBorder="1" applyAlignment="1">
      <x:alignment horizontal="center" vertical="center"/>
    </x:xf>
    <x:xf numFmtId="0" fontId="9" fillId="0" borderId="0" xfId="0" applyNumberFormat="1" applyFont="1" applyFill="1" applyBorder="1" applyAlignment="1">
      <x:alignment vertical="center"/>
    </x:xf>
    <x:xf numFmtId="0" fontId="1" fillId="9" borderId="0" xfId="0" applyNumberFormat="1" applyFont="1" applyFill="1" applyBorder="1" applyAlignment="1">
      <x:alignment vertical="center"/>
    </x:xf>
    <x:xf numFmtId="0" fontId="1" fillId="9" borderId="0" xfId="0" applyNumberFormat="1" applyFont="1" applyFill="1" applyBorder="1" applyAlignment="1">
      <x:alignment horizontal="center" vertical="center"/>
    </x:xf>
    <x:xf numFmtId="200" fontId="9" fillId="0" borderId="0" xfId="0" applyNumberFormat="1" applyFont="1" applyFill="1" applyBorder="1" applyAlignment="1">
      <x:alignment vertical="center"/>
    </x:xf>
    <x:xf numFmtId="201" fontId="9" fillId="0" borderId="0" xfId="0" applyNumberFormat="1" applyFont="1" applyFill="1" applyBorder="1" applyAlignment="1">
      <x:alignment vertical="center"/>
    </x:xf>
    <x:xf numFmtId="201" fontId="1" fillId="9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aa4549e53c4611" /><Relationship Type="http://schemas.openxmlformats.org/officeDocument/2006/relationships/theme" Target="/xl/theme/theme1.xml" Id="R2b5415311e8f4082" /><Relationship Type="http://schemas.openxmlformats.org/officeDocument/2006/relationships/sharedStrings" Target="/xl/sharedStrings.xml" Id="Rc1b08a64d15543d7" /><Relationship Type="http://schemas.openxmlformats.org/officeDocument/2006/relationships/worksheet" Target="/xl/worksheets/sheet1.xml" Id="Rbae63d72e5fa4e10" /><Relationship Type="http://schemas.openxmlformats.org/officeDocument/2006/relationships/worksheet" Target="/xl/worksheets/sheet2.xml" Id="R6d13b6527ff845a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21" hidden="0" customWidth="1"/>
    <x:col min="3" max="3" width="17" hidden="0" customWidth="1"/>
    <x:col min="4" max="4" width="16" hidden="0" customWidth="1"/>
    <x:col min="5" max="5" width="17" hidden="0" customWidth="1"/>
    <x:col min="6" max="6" width="16" hidden="0" customWidth="1"/>
    <x:col min="7" max="7" width="13" hidden="0" customWidth="1"/>
    <x:col min="8" max="8" width="17" hidden="0" customWidth="1"/>
    <x:col min="9" max="9" width="16" hidden="0" customWidth="1"/>
    <x:col min="10" max="10" width="13" hidden="0" customWidth="1"/>
    <x:col min="11" max="11" width="16" hidden="0" customWidth="1"/>
    <x:col min="12" max="12" width="16" hidden="0" customWidth="1"/>
    <x:col min="13" max="13" width="20" hidden="0" customWidth="1"/>
  </x:cols>
  <x:sheetData>
    <x:row r="1" ht="39" customHeight="1">
      <x:c r="A1" s="4" t="str">
        <x:v>플로리  /  예약금·잔금 장부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8" customHeight="1">
      <x:c r="A2" s="2" t="str">
        <x:v>파란 글씨 칸에 입력하세요. 한 주문은 한 줄에, 실제로 돈을 받았을 때만 날짜·금액·수단을 함께 적어요.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1" customHeight="1">
      <x:c r="A3" s="7" t="str">
        <x:v>기준일  ·  입력</x:v>
      </x:c>
      <x:c r="B3" s="7"/>
      <x:c r="C3" s="7" t="str">
        <x:v>그날 받은 돈</x:v>
      </x:c>
      <x:c r="D3" s="7"/>
      <x:c r="E3" s="7" t="str">
        <x:v>예약금</x:v>
      </x:c>
      <x:c r="F3" s="7"/>
      <x:c r="G3" s="7" t="str">
        <x:v>잔금</x:v>
      </x:c>
      <x:c r="H3" s="7"/>
      <x:c r="I3" s="7" t="str">
        <x:v>이체</x:v>
      </x:c>
      <x:c r="J3" s="7"/>
      <x:c r="K3" s="7" t="str">
        <x:v>카드</x:v>
      </x:c>
      <x:c r="L3" s="7"/>
      <x:c r="M3" s="7" t="str">
        <x:v>현금</x:v>
      </x:c>
    </x:row>
    <x:row r="4" ht="32" customHeight="1">
      <x:c r="A4" s="13"/>
      <x:c r="B4" s="11"/>
      <x:c r="C4" s="14" t="str">
        <x:f>IF($A$4="","",E4+G4)</x:f>
      </x:c>
      <x:c r="D4" s="14"/>
      <x:c r="E4" s="14" t="str">
        <x:f>IF($A$4="","",SUMIF($E$11:$E$210,$A$4,$F$11:$F$210))</x:f>
      </x:c>
      <x:c r="F4" s="14"/>
      <x:c r="G4" s="14" t="str">
        <x:f>IF($A$4="","",SUMIF($H$11:$H$210,$A$4,$I$11:$I$210))</x:f>
      </x:c>
      <x:c r="H4" s="14"/>
      <x:c r="I4" s="14" t="str">
        <x:f>IF($A$4="","",SUMIFS($F$11:$F$210,$E$11:$E$210,$A$4,$G$11:$G$210,I$3)+SUMIFS($I$11:$I$210,$H$11:$H$210,$A$4,$J$11:$J$210,I$3))</x:f>
      </x:c>
      <x:c r="J4" s="14"/>
      <x:c r="K4" s="14" t="str">
        <x:f>IF($A$4="","",SUMIFS($F$11:$F$210,$E$11:$E$210,$A$4,$G$11:$G$210,K$3)+SUMIFS($I$11:$I$210,$H$11:$H$210,$A$4,$J$11:$J$210,K$3))</x:f>
      </x:c>
      <x:c r="L4" s="14"/>
      <x:c r="M4" s="14" t="str">
        <x:f>IF($A$4="","",SUMIFS($F$11:$F$210,$E$11:$E$210,$A$4,$G$11:$G$210,M$3)+SUMIFS($I$11:$I$210,$H$11:$H$210,$A$4,$J$11:$J$210,M$3))</x:f>
      </x:c>
    </x:row>
    <x:row r="5" ht="21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7" customHeight="1">
      <x:c r="A6" s="20" t="str">
        <x:v>전체 주문 합계</x:v>
      </x:c>
      <x:c r="B6" s="20"/>
      <x:c r="C6" s="21" t="n">
        <x:f>SUM($D$11:$D$210)</x:f>
        <x:v>0</x:v>
      </x:c>
      <x:c r="D6" s="20"/>
      <x:c r="E6" s="20" t="str">
        <x:v>전체 받은 금액</x:v>
      </x:c>
      <x:c r="F6" s="20"/>
      <x:c r="G6" s="21" t="n">
        <x:f>SUM($K$11:$K$210)</x:f>
        <x:v>0</x:v>
      </x:c>
      <x:c r="H6" s="20"/>
      <x:c r="I6" s="20" t="str">
        <x:v>전체 남은 금액</x:v>
      </x:c>
      <x:c r="J6" s="20"/>
      <x:c r="K6" s="21" t="n">
        <x:f>SUM($L$11:$L$210)</x:f>
        <x:v>0</x:v>
      </x:c>
      <x:c r="L6" s="20"/>
      <x:c r="M6" s="20"/>
    </x:row>
    <x:row r="7" ht="20" customHeight="1">
      <x:c r="A7" s="22" t="str">
        <x:v>위쪽 ‘그날 받은 돈’은 기준일의 예약금과 잔금을 더해요. ‘전체’와 아래 주문별 합계는 기준일과 관계없이 작성한 모든 결제 기록을 반영해요.</x:v>
      </x:c>
      <x:c r="B7" s="22"/>
      <x:c r="C7" s="22"/>
      <x:c r="D7" s="22"/>
      <x:c r="E7" s="22"/>
      <x:c r="F7" s="22"/>
      <x:c r="G7" s="22"/>
      <x:c r="H7" s="22"/>
      <x:c r="I7" s="22"/>
      <x:c r="J7" s="22"/>
      <x:c r="K7" s="22"/>
      <x:c r="L7" s="22"/>
      <x:c r="M7" s="22"/>
    </x:row>
    <x:row r="8" ht="20" customHeight="1">
      <x:c r="A8" s="22" t="str">
        <x:v>흰 칸 A~J만 입력해요. 결제 수단은 이체·카드·현금 중 골라요. 11~210행에 200건까지 쓰고, 더 필요하면 빈 양식으로 새 장부를 시작해요.</x:v>
      </x:c>
      <x:c r="B8" s="22"/>
      <x:c r="C8" s="22"/>
      <x:c r="D8" s="22"/>
      <x:c r="E8" s="22"/>
      <x:c r="F8" s="22"/>
      <x:c r="G8" s="22"/>
      <x:c r="H8" s="22"/>
      <x:c r="I8" s="22"/>
      <x:c r="J8" s="22"/>
      <x:c r="K8" s="22"/>
      <x:c r="L8" s="22"/>
      <x:c r="M8" s="22"/>
    </x:row>
    <x:row r="9" ht="24" customHeight="1">
      <x:c r="A9" s="25" t="str">
        <x:v>01  주문 정보</x:v>
      </x:c>
      <x:c r="B9" s="25"/>
      <x:c r="C9" s="25"/>
      <x:c r="D9" s="25"/>
      <x:c r="E9" s="25" t="str">
        <x:v>02  예약금을 받은 날</x:v>
      </x:c>
      <x:c r="F9" s="25"/>
      <x:c r="G9" s="25"/>
      <x:c r="H9" s="25" t="str">
        <x:v>03  잔금을 받은 날</x:v>
      </x:c>
      <x:c r="I9" s="25"/>
      <x:c r="J9" s="25"/>
      <x:c r="K9" s="25" t="str">
        <x:v>04  자동 계산</x:v>
      </x:c>
      <x:c r="L9" s="25"/>
      <x:c r="M9" s="25"/>
    </x:row>
    <x:row r="10" ht="24" customHeight="1">
      <x:c r="A10" s="28" t="str">
        <x:v>주문번호</x:v>
      </x:c>
      <x:c r="B10" s="28" t="str">
        <x:v>상품명</x:v>
      </x:c>
      <x:c r="C10" s="28" t="str">
        <x:v>수령일</x:v>
      </x:c>
      <x:c r="D10" s="28" t="str">
        <x:v>주문 총액</x:v>
      </x:c>
      <x:c r="E10" s="28" t="str">
        <x:v>예약금 받은 날</x:v>
      </x:c>
      <x:c r="F10" s="28" t="str">
        <x:v>예약금</x:v>
      </x:c>
      <x:c r="G10" s="28" t="str">
        <x:v>결제 수단</x:v>
      </x:c>
      <x:c r="H10" s="28" t="str">
        <x:v>잔금 받은 날</x:v>
      </x:c>
      <x:c r="I10" s="28" t="str">
        <x:v>잔금</x:v>
      </x:c>
      <x:c r="J10" s="28" t="str">
        <x:v>결제 수단</x:v>
      </x:c>
      <x:c r="K10" s="28" t="str">
        <x:v>받은 금액</x:v>
      </x:c>
      <x:c r="L10" s="28" t="str">
        <x:v>남은 금액</x:v>
      </x:c>
      <x:c r="M10" s="28" t="str">
        <x:v>확인</x:v>
      </x:c>
    </x:row>
    <x:row r="11" ht="21" customHeight="1">
      <x:c r="A11" s="29"/>
      <x:c r="B11" s="29"/>
      <x:c r="C11" s="32"/>
      <x:c r="D11" s="33"/>
      <x:c r="E11" s="32"/>
      <x:c r="F11" s="33"/>
      <x:c r="G11" s="29"/>
      <x:c r="H11" s="32"/>
      <x:c r="I11" s="33"/>
      <x:c r="J11" s="29"/>
      <x:c r="K11" s="34" t="str">
        <x:f>IF(COUNTA(A11:J11)=0,"",SUM(F11,I11))</x:f>
      </x:c>
      <x:c r="L11" s="34" t="str">
        <x:f>IF(ISNUMBER(D11),D11-K11,"")</x:f>
      </x:c>
      <x:c r="M11" s="31" t="str">
        <x:f>IF(COUNTA(A11:J11)=0,"",IF(OR(A11="",B11="",NOT(ISNUMBER(D11)),D11&lt;=0),"주문 정보 확인",IF(COUNTIF($A$11:$A$210,A11)&gt;1,"주문번호 중복",IF(OR(AND(COUNTA(E11:G11)&gt;0,OR(NOT(ISNUMBER(E11)),NOT(ISNUMBER(F11)),F11&lt;=0,AND(G11&lt;&gt;"이체",G11&lt;&gt;"카드",G11&lt;&gt;"현금"))),AND(COUNTA(H11:J11)&gt;0,OR(NOT(ISNUMBER(H11)),NOT(ISNUMBER(I11)),I11&lt;=0,AND(J11&lt;&gt;"이체",J11&lt;&gt;"카드",J11&lt;&gt;"현금")))),"결제 칸 확인",IF(L11&lt;0,"초과 수납",IF(L11=0,"완납","잔금 확인"))))))</x:f>
      </x:c>
    </x:row>
    <x:row r="12" ht="21" customHeight="1">
      <x:c r="A12" s="29"/>
      <x:c r="B12" s="29"/>
      <x:c r="C12" s="32"/>
      <x:c r="D12" s="33"/>
      <x:c r="E12" s="32"/>
      <x:c r="F12" s="33"/>
      <x:c r="G12" s="29"/>
      <x:c r="H12" s="32"/>
      <x:c r="I12" s="33"/>
      <x:c r="J12" s="29"/>
      <x:c r="K12" s="34" t="str">
        <x:f>IF(COUNTA(A12:J12)=0,"",SUM(F12,I12))</x:f>
      </x:c>
      <x:c r="L12" s="34" t="str">
        <x:f>IF(ISNUMBER(D12),D12-K12,"")</x:f>
      </x:c>
      <x:c r="M12" s="31" t="str">
        <x:f>IF(COUNTA(A12:J12)=0,"",IF(OR(A12="",B12="",NOT(ISNUMBER(D12)),D12&lt;=0),"주문 정보 확인",IF(COUNTIF($A$11:$A$210,A12)&gt;1,"주문번호 중복",IF(OR(AND(COUNTA(E12:G12)&gt;0,OR(NOT(ISNUMBER(E12)),NOT(ISNUMBER(F12)),F12&lt;=0,AND(G12&lt;&gt;"이체",G12&lt;&gt;"카드",G12&lt;&gt;"현금"))),AND(COUNTA(H12:J12)&gt;0,OR(NOT(ISNUMBER(H12)),NOT(ISNUMBER(I12)),I12&lt;=0,AND(J12&lt;&gt;"이체",J12&lt;&gt;"카드",J12&lt;&gt;"현금")))),"결제 칸 확인",IF(L12&lt;0,"초과 수납",IF(L12=0,"완납","잔금 확인"))))))</x:f>
      </x:c>
    </x:row>
    <x:row r="13" ht="21" customHeight="1">
      <x:c r="A13" s="29"/>
      <x:c r="B13" s="29"/>
      <x:c r="C13" s="32"/>
      <x:c r="D13" s="33"/>
      <x:c r="E13" s="32"/>
      <x:c r="F13" s="33"/>
      <x:c r="G13" s="29"/>
      <x:c r="H13" s="32"/>
      <x:c r="I13" s="33"/>
      <x:c r="J13" s="29"/>
      <x:c r="K13" s="34" t="str">
        <x:f>IF(COUNTA(A13:J13)=0,"",SUM(F13,I13))</x:f>
      </x:c>
      <x:c r="L13" s="34" t="str">
        <x:f>IF(ISNUMBER(D13),D13-K13,"")</x:f>
      </x:c>
      <x:c r="M13" s="31" t="str">
        <x:f>IF(COUNTA(A13:J13)=0,"",IF(OR(A13="",B13="",NOT(ISNUMBER(D13)),D13&lt;=0),"주문 정보 확인",IF(COUNTIF($A$11:$A$210,A13)&gt;1,"주문번호 중복",IF(OR(AND(COUNTA(E13:G13)&gt;0,OR(NOT(ISNUMBER(E13)),NOT(ISNUMBER(F13)),F13&lt;=0,AND(G13&lt;&gt;"이체",G13&lt;&gt;"카드",G13&lt;&gt;"현금"))),AND(COUNTA(H13:J13)&gt;0,OR(NOT(ISNUMBER(H13)),NOT(ISNUMBER(I13)),I13&lt;=0,AND(J13&lt;&gt;"이체",J13&lt;&gt;"카드",J13&lt;&gt;"현금")))),"결제 칸 확인",IF(L13&lt;0,"초과 수납",IF(L13=0,"완납","잔금 확인"))))))</x:f>
      </x:c>
    </x:row>
    <x:row r="14" ht="21" customHeight="1">
      <x:c r="A14" s="29"/>
      <x:c r="B14" s="29"/>
      <x:c r="C14" s="32"/>
      <x:c r="D14" s="33"/>
      <x:c r="E14" s="32"/>
      <x:c r="F14" s="33"/>
      <x:c r="G14" s="29"/>
      <x:c r="H14" s="32"/>
      <x:c r="I14" s="33"/>
      <x:c r="J14" s="29"/>
      <x:c r="K14" s="34" t="str">
        <x:f>IF(COUNTA(A14:J14)=0,"",SUM(F14,I14))</x:f>
      </x:c>
      <x:c r="L14" s="34" t="str">
        <x:f>IF(ISNUMBER(D14),D14-K14,"")</x:f>
      </x:c>
      <x:c r="M14" s="31" t="str">
        <x:f>IF(COUNTA(A14:J14)=0,"",IF(OR(A14="",B14="",NOT(ISNUMBER(D14)),D14&lt;=0),"주문 정보 확인",IF(COUNTIF($A$11:$A$210,A14)&gt;1,"주문번호 중복",IF(OR(AND(COUNTA(E14:G14)&gt;0,OR(NOT(ISNUMBER(E14)),NOT(ISNUMBER(F14)),F14&lt;=0,AND(G14&lt;&gt;"이체",G14&lt;&gt;"카드",G14&lt;&gt;"현금"))),AND(COUNTA(H14:J14)&gt;0,OR(NOT(ISNUMBER(H14)),NOT(ISNUMBER(I14)),I14&lt;=0,AND(J14&lt;&gt;"이체",J14&lt;&gt;"카드",J14&lt;&gt;"현금")))),"결제 칸 확인",IF(L14&lt;0,"초과 수납",IF(L14=0,"완납","잔금 확인"))))))</x:f>
      </x:c>
    </x:row>
    <x:row r="15" ht="21" customHeight="1">
      <x:c r="A15" s="29"/>
      <x:c r="B15" s="29"/>
      <x:c r="C15" s="32"/>
      <x:c r="D15" s="33"/>
      <x:c r="E15" s="32"/>
      <x:c r="F15" s="33"/>
      <x:c r="G15" s="29"/>
      <x:c r="H15" s="32"/>
      <x:c r="I15" s="33"/>
      <x:c r="J15" s="29"/>
      <x:c r="K15" s="34" t="str">
        <x:f>IF(COUNTA(A15:J15)=0,"",SUM(F15,I15))</x:f>
      </x:c>
      <x:c r="L15" s="34" t="str">
        <x:f>IF(ISNUMBER(D15),D15-K15,"")</x:f>
      </x:c>
      <x:c r="M15" s="31" t="str">
        <x:f>IF(COUNTA(A15:J15)=0,"",IF(OR(A15="",B15="",NOT(ISNUMBER(D15)),D15&lt;=0),"주문 정보 확인",IF(COUNTIF($A$11:$A$210,A15)&gt;1,"주문번호 중복",IF(OR(AND(COUNTA(E15:G15)&gt;0,OR(NOT(ISNUMBER(E15)),NOT(ISNUMBER(F15)),F15&lt;=0,AND(G15&lt;&gt;"이체",G15&lt;&gt;"카드",G15&lt;&gt;"현금"))),AND(COUNTA(H15:J15)&gt;0,OR(NOT(ISNUMBER(H15)),NOT(ISNUMBER(I15)),I15&lt;=0,AND(J15&lt;&gt;"이체",J15&lt;&gt;"카드",J15&lt;&gt;"현금")))),"결제 칸 확인",IF(L15&lt;0,"초과 수납",IF(L15=0,"완납","잔금 확인"))))))</x:f>
      </x:c>
    </x:row>
    <x:row r="16" ht="21" customHeight="1">
      <x:c r="A16" s="29"/>
      <x:c r="B16" s="29"/>
      <x:c r="C16" s="32"/>
      <x:c r="D16" s="33"/>
      <x:c r="E16" s="32"/>
      <x:c r="F16" s="33"/>
      <x:c r="G16" s="29"/>
      <x:c r="H16" s="32"/>
      <x:c r="I16" s="33"/>
      <x:c r="J16" s="29"/>
      <x:c r="K16" s="34" t="str">
        <x:f>IF(COUNTA(A16:J16)=0,"",SUM(F16,I16))</x:f>
      </x:c>
      <x:c r="L16" s="34" t="str">
        <x:f>IF(ISNUMBER(D16),D16-K16,"")</x:f>
      </x:c>
      <x:c r="M16" s="31" t="str">
        <x:f>IF(COUNTA(A16:J16)=0,"",IF(OR(A16="",B16="",NOT(ISNUMBER(D16)),D16&lt;=0),"주문 정보 확인",IF(COUNTIF($A$11:$A$210,A16)&gt;1,"주문번호 중복",IF(OR(AND(COUNTA(E16:G16)&gt;0,OR(NOT(ISNUMBER(E16)),NOT(ISNUMBER(F16)),F16&lt;=0,AND(G16&lt;&gt;"이체",G16&lt;&gt;"카드",G16&lt;&gt;"현금"))),AND(COUNTA(H16:J16)&gt;0,OR(NOT(ISNUMBER(H16)),NOT(ISNUMBER(I16)),I16&lt;=0,AND(J16&lt;&gt;"이체",J16&lt;&gt;"카드",J16&lt;&gt;"현금")))),"결제 칸 확인",IF(L16&lt;0,"초과 수납",IF(L16=0,"완납","잔금 확인"))))))</x:f>
      </x:c>
    </x:row>
    <x:row r="17" ht="21" customHeight="1">
      <x:c r="A17" s="29"/>
      <x:c r="B17" s="29"/>
      <x:c r="C17" s="32"/>
      <x:c r="D17" s="33"/>
      <x:c r="E17" s="32"/>
      <x:c r="F17" s="33"/>
      <x:c r="G17" s="29"/>
      <x:c r="H17" s="32"/>
      <x:c r="I17" s="33"/>
      <x:c r="J17" s="29"/>
      <x:c r="K17" s="34" t="str">
        <x:f>IF(COUNTA(A17:J17)=0,"",SUM(F17,I17))</x:f>
      </x:c>
      <x:c r="L17" s="34" t="str">
        <x:f>IF(ISNUMBER(D17),D17-K17,"")</x:f>
      </x:c>
      <x:c r="M17" s="31" t="str">
        <x:f>IF(COUNTA(A17:J17)=0,"",IF(OR(A17="",B17="",NOT(ISNUMBER(D17)),D17&lt;=0),"주문 정보 확인",IF(COUNTIF($A$11:$A$210,A17)&gt;1,"주문번호 중복",IF(OR(AND(COUNTA(E17:G17)&gt;0,OR(NOT(ISNUMBER(E17)),NOT(ISNUMBER(F17)),F17&lt;=0,AND(G17&lt;&gt;"이체",G17&lt;&gt;"카드",G17&lt;&gt;"현금"))),AND(COUNTA(H17:J17)&gt;0,OR(NOT(ISNUMBER(H17)),NOT(ISNUMBER(I17)),I17&lt;=0,AND(J17&lt;&gt;"이체",J17&lt;&gt;"카드",J17&lt;&gt;"현금")))),"결제 칸 확인",IF(L17&lt;0,"초과 수납",IF(L17=0,"완납","잔금 확인"))))))</x:f>
      </x:c>
    </x:row>
    <x:row r="18" ht="21" customHeight="1">
      <x:c r="A18" s="29"/>
      <x:c r="B18" s="29"/>
      <x:c r="C18" s="32"/>
      <x:c r="D18" s="33"/>
      <x:c r="E18" s="32"/>
      <x:c r="F18" s="33"/>
      <x:c r="G18" s="29"/>
      <x:c r="H18" s="32"/>
      <x:c r="I18" s="33"/>
      <x:c r="J18" s="29"/>
      <x:c r="K18" s="34" t="str">
        <x:f>IF(COUNTA(A18:J18)=0,"",SUM(F18,I18))</x:f>
      </x:c>
      <x:c r="L18" s="34" t="str">
        <x:f>IF(ISNUMBER(D18),D18-K18,"")</x:f>
      </x:c>
      <x:c r="M18" s="31" t="str">
        <x:f>IF(COUNTA(A18:J18)=0,"",IF(OR(A18="",B18="",NOT(ISNUMBER(D18)),D18&lt;=0),"주문 정보 확인",IF(COUNTIF($A$11:$A$210,A18)&gt;1,"주문번호 중복",IF(OR(AND(COUNTA(E18:G18)&gt;0,OR(NOT(ISNUMBER(E18)),NOT(ISNUMBER(F18)),F18&lt;=0,AND(G18&lt;&gt;"이체",G18&lt;&gt;"카드",G18&lt;&gt;"현금"))),AND(COUNTA(H18:J18)&gt;0,OR(NOT(ISNUMBER(H18)),NOT(ISNUMBER(I18)),I18&lt;=0,AND(J18&lt;&gt;"이체",J18&lt;&gt;"카드",J18&lt;&gt;"현금")))),"결제 칸 확인",IF(L18&lt;0,"초과 수납",IF(L18=0,"완납","잔금 확인"))))))</x:f>
      </x:c>
    </x:row>
    <x:row r="19" ht="21" customHeight="1">
      <x:c r="A19" s="29"/>
      <x:c r="B19" s="29"/>
      <x:c r="C19" s="32"/>
      <x:c r="D19" s="33"/>
      <x:c r="E19" s="32"/>
      <x:c r="F19" s="33"/>
      <x:c r="G19" s="29"/>
      <x:c r="H19" s="32"/>
      <x:c r="I19" s="33"/>
      <x:c r="J19" s="29"/>
      <x:c r="K19" s="34" t="str">
        <x:f>IF(COUNTA(A19:J19)=0,"",SUM(F19,I19))</x:f>
      </x:c>
      <x:c r="L19" s="34" t="str">
        <x:f>IF(ISNUMBER(D19),D19-K19,"")</x:f>
      </x:c>
      <x:c r="M19" s="31" t="str">
        <x:f>IF(COUNTA(A19:J19)=0,"",IF(OR(A19="",B19="",NOT(ISNUMBER(D19)),D19&lt;=0),"주문 정보 확인",IF(COUNTIF($A$11:$A$210,A19)&gt;1,"주문번호 중복",IF(OR(AND(COUNTA(E19:G19)&gt;0,OR(NOT(ISNUMBER(E19)),NOT(ISNUMBER(F19)),F19&lt;=0,AND(G19&lt;&gt;"이체",G19&lt;&gt;"카드",G19&lt;&gt;"현금"))),AND(COUNTA(H19:J19)&gt;0,OR(NOT(ISNUMBER(H19)),NOT(ISNUMBER(I19)),I19&lt;=0,AND(J19&lt;&gt;"이체",J19&lt;&gt;"카드",J19&lt;&gt;"현금")))),"결제 칸 확인",IF(L19&lt;0,"초과 수납",IF(L19=0,"완납","잔금 확인"))))))</x:f>
      </x:c>
    </x:row>
    <x:row r="20" ht="21" customHeight="1">
      <x:c r="A20" s="29"/>
      <x:c r="B20" s="29"/>
      <x:c r="C20" s="32"/>
      <x:c r="D20" s="33"/>
      <x:c r="E20" s="32"/>
      <x:c r="F20" s="33"/>
      <x:c r="G20" s="29"/>
      <x:c r="H20" s="32"/>
      <x:c r="I20" s="33"/>
      <x:c r="J20" s="29"/>
      <x:c r="K20" s="34" t="str">
        <x:f>IF(COUNTA(A20:J20)=0,"",SUM(F20,I20))</x:f>
      </x:c>
      <x:c r="L20" s="34" t="str">
        <x:f>IF(ISNUMBER(D20),D20-K20,"")</x:f>
      </x:c>
      <x:c r="M20" s="31" t="str">
        <x:f>IF(COUNTA(A20:J20)=0,"",IF(OR(A20="",B20="",NOT(ISNUMBER(D20)),D20&lt;=0),"주문 정보 확인",IF(COUNTIF($A$11:$A$210,A20)&gt;1,"주문번호 중복",IF(OR(AND(COUNTA(E20:G20)&gt;0,OR(NOT(ISNUMBER(E20)),NOT(ISNUMBER(F20)),F20&lt;=0,AND(G20&lt;&gt;"이체",G20&lt;&gt;"카드",G20&lt;&gt;"현금"))),AND(COUNTA(H20:J20)&gt;0,OR(NOT(ISNUMBER(H20)),NOT(ISNUMBER(I20)),I20&lt;=0,AND(J20&lt;&gt;"이체",J20&lt;&gt;"카드",J20&lt;&gt;"현금")))),"결제 칸 확인",IF(L20&lt;0,"초과 수납",IF(L20=0,"완납","잔금 확인"))))))</x:f>
      </x:c>
    </x:row>
    <x:row r="21" ht="21" customHeight="1">
      <x:c r="A21" s="29"/>
      <x:c r="B21" s="29"/>
      <x:c r="C21" s="32"/>
      <x:c r="D21" s="33"/>
      <x:c r="E21" s="32"/>
      <x:c r="F21" s="33"/>
      <x:c r="G21" s="29"/>
      <x:c r="H21" s="32"/>
      <x:c r="I21" s="33"/>
      <x:c r="J21" s="29"/>
      <x:c r="K21" s="34" t="str">
        <x:f>IF(COUNTA(A21:J21)=0,"",SUM(F21,I21))</x:f>
      </x:c>
      <x:c r="L21" s="34" t="str">
        <x:f>IF(ISNUMBER(D21),D21-K21,"")</x:f>
      </x:c>
      <x:c r="M21" s="31" t="str">
        <x:f>IF(COUNTA(A21:J21)=0,"",IF(OR(A21="",B21="",NOT(ISNUMBER(D21)),D21&lt;=0),"주문 정보 확인",IF(COUNTIF($A$11:$A$210,A21)&gt;1,"주문번호 중복",IF(OR(AND(COUNTA(E21:G21)&gt;0,OR(NOT(ISNUMBER(E21)),NOT(ISNUMBER(F21)),F21&lt;=0,AND(G21&lt;&gt;"이체",G21&lt;&gt;"카드",G21&lt;&gt;"현금"))),AND(COUNTA(H21:J21)&gt;0,OR(NOT(ISNUMBER(H21)),NOT(ISNUMBER(I21)),I21&lt;=0,AND(J21&lt;&gt;"이체",J21&lt;&gt;"카드",J21&lt;&gt;"현금")))),"결제 칸 확인",IF(L21&lt;0,"초과 수납",IF(L21=0,"완납","잔금 확인"))))))</x:f>
      </x:c>
    </x:row>
    <x:row r="22" ht="21" customHeight="1">
      <x:c r="A22" s="29"/>
      <x:c r="B22" s="29"/>
      <x:c r="C22" s="32"/>
      <x:c r="D22" s="33"/>
      <x:c r="E22" s="32"/>
      <x:c r="F22" s="33"/>
      <x:c r="G22" s="29"/>
      <x:c r="H22" s="32"/>
      <x:c r="I22" s="33"/>
      <x:c r="J22" s="29"/>
      <x:c r="K22" s="34" t="str">
        <x:f>IF(COUNTA(A22:J22)=0,"",SUM(F22,I22))</x:f>
      </x:c>
      <x:c r="L22" s="34" t="str">
        <x:f>IF(ISNUMBER(D22),D22-K22,"")</x:f>
      </x:c>
      <x:c r="M22" s="31" t="str">
        <x:f>IF(COUNTA(A22:J22)=0,"",IF(OR(A22="",B22="",NOT(ISNUMBER(D22)),D22&lt;=0),"주문 정보 확인",IF(COUNTIF($A$11:$A$210,A22)&gt;1,"주문번호 중복",IF(OR(AND(COUNTA(E22:G22)&gt;0,OR(NOT(ISNUMBER(E22)),NOT(ISNUMBER(F22)),F22&lt;=0,AND(G22&lt;&gt;"이체",G22&lt;&gt;"카드",G22&lt;&gt;"현금"))),AND(COUNTA(H22:J22)&gt;0,OR(NOT(ISNUMBER(H22)),NOT(ISNUMBER(I22)),I22&lt;=0,AND(J22&lt;&gt;"이체",J22&lt;&gt;"카드",J22&lt;&gt;"현금")))),"결제 칸 확인",IF(L22&lt;0,"초과 수납",IF(L22=0,"완납","잔금 확인"))))))</x:f>
      </x:c>
    </x:row>
    <x:row r="23" ht="21" customHeight="1">
      <x:c r="A23" s="29"/>
      <x:c r="B23" s="29"/>
      <x:c r="C23" s="32"/>
      <x:c r="D23" s="33"/>
      <x:c r="E23" s="32"/>
      <x:c r="F23" s="33"/>
      <x:c r="G23" s="29"/>
      <x:c r="H23" s="32"/>
      <x:c r="I23" s="33"/>
      <x:c r="J23" s="29"/>
      <x:c r="K23" s="34" t="str">
        <x:f>IF(COUNTA(A23:J23)=0,"",SUM(F23,I23))</x:f>
      </x:c>
      <x:c r="L23" s="34" t="str">
        <x:f>IF(ISNUMBER(D23),D23-K23,"")</x:f>
      </x:c>
      <x:c r="M23" s="31" t="str">
        <x:f>IF(COUNTA(A23:J23)=0,"",IF(OR(A23="",B23="",NOT(ISNUMBER(D23)),D23&lt;=0),"주문 정보 확인",IF(COUNTIF($A$11:$A$210,A23)&gt;1,"주문번호 중복",IF(OR(AND(COUNTA(E23:G23)&gt;0,OR(NOT(ISNUMBER(E23)),NOT(ISNUMBER(F23)),F23&lt;=0,AND(G23&lt;&gt;"이체",G23&lt;&gt;"카드",G23&lt;&gt;"현금"))),AND(COUNTA(H23:J23)&gt;0,OR(NOT(ISNUMBER(H23)),NOT(ISNUMBER(I23)),I23&lt;=0,AND(J23&lt;&gt;"이체",J23&lt;&gt;"카드",J23&lt;&gt;"현금")))),"결제 칸 확인",IF(L23&lt;0,"초과 수납",IF(L23=0,"완납","잔금 확인"))))))</x:f>
      </x:c>
    </x:row>
    <x:row r="24" ht="21" customHeight="1">
      <x:c r="A24" s="29"/>
      <x:c r="B24" s="29"/>
      <x:c r="C24" s="32"/>
      <x:c r="D24" s="33"/>
      <x:c r="E24" s="32"/>
      <x:c r="F24" s="33"/>
      <x:c r="G24" s="29"/>
      <x:c r="H24" s="32"/>
      <x:c r="I24" s="33"/>
      <x:c r="J24" s="29"/>
      <x:c r="K24" s="34" t="str">
        <x:f>IF(COUNTA(A24:J24)=0,"",SUM(F24,I24))</x:f>
      </x:c>
      <x:c r="L24" s="34" t="str">
        <x:f>IF(ISNUMBER(D24),D24-K24,"")</x:f>
      </x:c>
      <x:c r="M24" s="31" t="str">
        <x:f>IF(COUNTA(A24:J24)=0,"",IF(OR(A24="",B24="",NOT(ISNUMBER(D24)),D24&lt;=0),"주문 정보 확인",IF(COUNTIF($A$11:$A$210,A24)&gt;1,"주문번호 중복",IF(OR(AND(COUNTA(E24:G24)&gt;0,OR(NOT(ISNUMBER(E24)),NOT(ISNUMBER(F24)),F24&lt;=0,AND(G24&lt;&gt;"이체",G24&lt;&gt;"카드",G24&lt;&gt;"현금"))),AND(COUNTA(H24:J24)&gt;0,OR(NOT(ISNUMBER(H24)),NOT(ISNUMBER(I24)),I24&lt;=0,AND(J24&lt;&gt;"이체",J24&lt;&gt;"카드",J24&lt;&gt;"현금")))),"결제 칸 확인",IF(L24&lt;0,"초과 수납",IF(L24=0,"완납","잔금 확인"))))))</x:f>
      </x:c>
    </x:row>
    <x:row r="25" ht="21" customHeight="1">
      <x:c r="A25" s="29"/>
      <x:c r="B25" s="29"/>
      <x:c r="C25" s="32"/>
      <x:c r="D25" s="33"/>
      <x:c r="E25" s="32"/>
      <x:c r="F25" s="33"/>
      <x:c r="G25" s="29"/>
      <x:c r="H25" s="32"/>
      <x:c r="I25" s="33"/>
      <x:c r="J25" s="29"/>
      <x:c r="K25" s="34" t="str">
        <x:f>IF(COUNTA(A25:J25)=0,"",SUM(F25,I25))</x:f>
      </x:c>
      <x:c r="L25" s="34" t="str">
        <x:f>IF(ISNUMBER(D25),D25-K25,"")</x:f>
      </x:c>
      <x:c r="M25" s="31" t="str">
        <x:f>IF(COUNTA(A25:J25)=0,"",IF(OR(A25="",B25="",NOT(ISNUMBER(D25)),D25&lt;=0),"주문 정보 확인",IF(COUNTIF($A$11:$A$210,A25)&gt;1,"주문번호 중복",IF(OR(AND(COUNTA(E25:G25)&gt;0,OR(NOT(ISNUMBER(E25)),NOT(ISNUMBER(F25)),F25&lt;=0,AND(G25&lt;&gt;"이체",G25&lt;&gt;"카드",G25&lt;&gt;"현금"))),AND(COUNTA(H25:J25)&gt;0,OR(NOT(ISNUMBER(H25)),NOT(ISNUMBER(I25)),I25&lt;=0,AND(J25&lt;&gt;"이체",J25&lt;&gt;"카드",J25&lt;&gt;"현금")))),"결제 칸 확인",IF(L25&lt;0,"초과 수납",IF(L25=0,"완납","잔금 확인"))))))</x:f>
      </x:c>
    </x:row>
    <x:row r="26" ht="21" customHeight="1">
      <x:c r="A26" s="29"/>
      <x:c r="B26" s="29"/>
      <x:c r="C26" s="32"/>
      <x:c r="D26" s="33"/>
      <x:c r="E26" s="32"/>
      <x:c r="F26" s="33"/>
      <x:c r="G26" s="29"/>
      <x:c r="H26" s="32"/>
      <x:c r="I26" s="33"/>
      <x:c r="J26" s="29"/>
      <x:c r="K26" s="34" t="str">
        <x:f>IF(COUNTA(A26:J26)=0,"",SUM(F26,I26))</x:f>
      </x:c>
      <x:c r="L26" s="34" t="str">
        <x:f>IF(ISNUMBER(D26),D26-K26,"")</x:f>
      </x:c>
      <x:c r="M26" s="31" t="str">
        <x:f>IF(COUNTA(A26:J26)=0,"",IF(OR(A26="",B26="",NOT(ISNUMBER(D26)),D26&lt;=0),"주문 정보 확인",IF(COUNTIF($A$11:$A$210,A26)&gt;1,"주문번호 중복",IF(OR(AND(COUNTA(E26:G26)&gt;0,OR(NOT(ISNUMBER(E26)),NOT(ISNUMBER(F26)),F26&lt;=0,AND(G26&lt;&gt;"이체",G26&lt;&gt;"카드",G26&lt;&gt;"현금"))),AND(COUNTA(H26:J26)&gt;0,OR(NOT(ISNUMBER(H26)),NOT(ISNUMBER(I26)),I26&lt;=0,AND(J26&lt;&gt;"이체",J26&lt;&gt;"카드",J26&lt;&gt;"현금")))),"결제 칸 확인",IF(L26&lt;0,"초과 수납",IF(L26=0,"완납","잔금 확인"))))))</x:f>
      </x:c>
    </x:row>
    <x:row r="27" ht="21" customHeight="1">
      <x:c r="A27" s="29"/>
      <x:c r="B27" s="29"/>
      <x:c r="C27" s="32"/>
      <x:c r="D27" s="33"/>
      <x:c r="E27" s="32"/>
      <x:c r="F27" s="33"/>
      <x:c r="G27" s="29"/>
      <x:c r="H27" s="32"/>
      <x:c r="I27" s="33"/>
      <x:c r="J27" s="29"/>
      <x:c r="K27" s="34" t="str">
        <x:f>IF(COUNTA(A27:J27)=0,"",SUM(F27,I27))</x:f>
      </x:c>
      <x:c r="L27" s="34" t="str">
        <x:f>IF(ISNUMBER(D27),D27-K27,"")</x:f>
      </x:c>
      <x:c r="M27" s="31" t="str">
        <x:f>IF(COUNTA(A27:J27)=0,"",IF(OR(A27="",B27="",NOT(ISNUMBER(D27)),D27&lt;=0),"주문 정보 확인",IF(COUNTIF($A$11:$A$210,A27)&gt;1,"주문번호 중복",IF(OR(AND(COUNTA(E27:G27)&gt;0,OR(NOT(ISNUMBER(E27)),NOT(ISNUMBER(F27)),F27&lt;=0,AND(G27&lt;&gt;"이체",G27&lt;&gt;"카드",G27&lt;&gt;"현금"))),AND(COUNTA(H27:J27)&gt;0,OR(NOT(ISNUMBER(H27)),NOT(ISNUMBER(I27)),I27&lt;=0,AND(J27&lt;&gt;"이체",J27&lt;&gt;"카드",J27&lt;&gt;"현금")))),"결제 칸 확인",IF(L27&lt;0,"초과 수납",IF(L27=0,"완납","잔금 확인"))))))</x:f>
      </x:c>
    </x:row>
    <x:row r="28" ht="21" customHeight="1">
      <x:c r="A28" s="29"/>
      <x:c r="B28" s="29"/>
      <x:c r="C28" s="32"/>
      <x:c r="D28" s="33"/>
      <x:c r="E28" s="32"/>
      <x:c r="F28" s="33"/>
      <x:c r="G28" s="29"/>
      <x:c r="H28" s="32"/>
      <x:c r="I28" s="33"/>
      <x:c r="J28" s="29"/>
      <x:c r="K28" s="34" t="str">
        <x:f>IF(COUNTA(A28:J28)=0,"",SUM(F28,I28))</x:f>
      </x:c>
      <x:c r="L28" s="34" t="str">
        <x:f>IF(ISNUMBER(D28),D28-K28,"")</x:f>
      </x:c>
      <x:c r="M28" s="31" t="str">
        <x:f>IF(COUNTA(A28:J28)=0,"",IF(OR(A28="",B28="",NOT(ISNUMBER(D28)),D28&lt;=0),"주문 정보 확인",IF(COUNTIF($A$11:$A$210,A28)&gt;1,"주문번호 중복",IF(OR(AND(COUNTA(E28:G28)&gt;0,OR(NOT(ISNUMBER(E28)),NOT(ISNUMBER(F28)),F28&lt;=0,AND(G28&lt;&gt;"이체",G28&lt;&gt;"카드",G28&lt;&gt;"현금"))),AND(COUNTA(H28:J28)&gt;0,OR(NOT(ISNUMBER(H28)),NOT(ISNUMBER(I28)),I28&lt;=0,AND(J28&lt;&gt;"이체",J28&lt;&gt;"카드",J28&lt;&gt;"현금")))),"결제 칸 확인",IF(L28&lt;0,"초과 수납",IF(L28=0,"완납","잔금 확인"))))))</x:f>
      </x:c>
    </x:row>
    <x:row r="29" ht="21" customHeight="1">
      <x:c r="A29" s="29"/>
      <x:c r="B29" s="29"/>
      <x:c r="C29" s="32"/>
      <x:c r="D29" s="33"/>
      <x:c r="E29" s="32"/>
      <x:c r="F29" s="33"/>
      <x:c r="G29" s="29"/>
      <x:c r="H29" s="32"/>
      <x:c r="I29" s="33"/>
      <x:c r="J29" s="29"/>
      <x:c r="K29" s="34" t="str">
        <x:f>IF(COUNTA(A29:J29)=0,"",SUM(F29,I29))</x:f>
      </x:c>
      <x:c r="L29" s="34" t="str">
        <x:f>IF(ISNUMBER(D29),D29-K29,"")</x:f>
      </x:c>
      <x:c r="M29" s="31" t="str">
        <x:f>IF(COUNTA(A29:J29)=0,"",IF(OR(A29="",B29="",NOT(ISNUMBER(D29)),D29&lt;=0),"주문 정보 확인",IF(COUNTIF($A$11:$A$210,A29)&gt;1,"주문번호 중복",IF(OR(AND(COUNTA(E29:G29)&gt;0,OR(NOT(ISNUMBER(E29)),NOT(ISNUMBER(F29)),F29&lt;=0,AND(G29&lt;&gt;"이체",G29&lt;&gt;"카드",G29&lt;&gt;"현금"))),AND(COUNTA(H29:J29)&gt;0,OR(NOT(ISNUMBER(H29)),NOT(ISNUMBER(I29)),I29&lt;=0,AND(J29&lt;&gt;"이체",J29&lt;&gt;"카드",J29&lt;&gt;"현금")))),"결제 칸 확인",IF(L29&lt;0,"초과 수납",IF(L29=0,"완납","잔금 확인"))))))</x:f>
      </x:c>
    </x:row>
    <x:row r="30" ht="21" customHeight="1">
      <x:c r="A30" s="29"/>
      <x:c r="B30" s="29"/>
      <x:c r="C30" s="32"/>
      <x:c r="D30" s="33"/>
      <x:c r="E30" s="32"/>
      <x:c r="F30" s="33"/>
      <x:c r="G30" s="29"/>
      <x:c r="H30" s="32"/>
      <x:c r="I30" s="33"/>
      <x:c r="J30" s="29"/>
      <x:c r="K30" s="34" t="str">
        <x:f>IF(COUNTA(A30:J30)=0,"",SUM(F30,I30))</x:f>
      </x:c>
      <x:c r="L30" s="34" t="str">
        <x:f>IF(ISNUMBER(D30),D30-K30,"")</x:f>
      </x:c>
      <x:c r="M30" s="31" t="str">
        <x:f>IF(COUNTA(A30:J30)=0,"",IF(OR(A30="",B30="",NOT(ISNUMBER(D30)),D30&lt;=0),"주문 정보 확인",IF(COUNTIF($A$11:$A$210,A30)&gt;1,"주문번호 중복",IF(OR(AND(COUNTA(E30:G30)&gt;0,OR(NOT(ISNUMBER(E30)),NOT(ISNUMBER(F30)),F30&lt;=0,AND(G30&lt;&gt;"이체",G30&lt;&gt;"카드",G30&lt;&gt;"현금"))),AND(COUNTA(H30:J30)&gt;0,OR(NOT(ISNUMBER(H30)),NOT(ISNUMBER(I30)),I30&lt;=0,AND(J30&lt;&gt;"이체",J30&lt;&gt;"카드",J30&lt;&gt;"현금")))),"결제 칸 확인",IF(L30&lt;0,"초과 수납",IF(L30=0,"완납","잔금 확인"))))))</x:f>
      </x:c>
    </x:row>
    <x:row r="31" ht="21" customHeight="1">
      <x:c r="A31" s="29"/>
      <x:c r="B31" s="29"/>
      <x:c r="C31" s="32"/>
      <x:c r="D31" s="33"/>
      <x:c r="E31" s="32"/>
      <x:c r="F31" s="33"/>
      <x:c r="G31" s="29"/>
      <x:c r="H31" s="32"/>
      <x:c r="I31" s="33"/>
      <x:c r="J31" s="29"/>
      <x:c r="K31" s="34" t="str">
        <x:f>IF(COUNTA(A31:J31)=0,"",SUM(F31,I31))</x:f>
      </x:c>
      <x:c r="L31" s="34" t="str">
        <x:f>IF(ISNUMBER(D31),D31-K31,"")</x:f>
      </x:c>
      <x:c r="M31" s="31" t="str">
        <x:f>IF(COUNTA(A31:J31)=0,"",IF(OR(A31="",B31="",NOT(ISNUMBER(D31)),D31&lt;=0),"주문 정보 확인",IF(COUNTIF($A$11:$A$210,A31)&gt;1,"주문번호 중복",IF(OR(AND(COUNTA(E31:G31)&gt;0,OR(NOT(ISNUMBER(E31)),NOT(ISNUMBER(F31)),F31&lt;=0,AND(G31&lt;&gt;"이체",G31&lt;&gt;"카드",G31&lt;&gt;"현금"))),AND(COUNTA(H31:J31)&gt;0,OR(NOT(ISNUMBER(H31)),NOT(ISNUMBER(I31)),I31&lt;=0,AND(J31&lt;&gt;"이체",J31&lt;&gt;"카드",J31&lt;&gt;"현금")))),"결제 칸 확인",IF(L31&lt;0,"초과 수납",IF(L31=0,"완납","잔금 확인"))))))</x:f>
      </x:c>
    </x:row>
    <x:row r="32" ht="21" customHeight="1">
      <x:c r="A32" s="29"/>
      <x:c r="B32" s="29"/>
      <x:c r="C32" s="32"/>
      <x:c r="D32" s="33"/>
      <x:c r="E32" s="32"/>
      <x:c r="F32" s="33"/>
      <x:c r="G32" s="29"/>
      <x:c r="H32" s="32"/>
      <x:c r="I32" s="33"/>
      <x:c r="J32" s="29"/>
      <x:c r="K32" s="34" t="str">
        <x:f>IF(COUNTA(A32:J32)=0,"",SUM(F32,I32))</x:f>
      </x:c>
      <x:c r="L32" s="34" t="str">
        <x:f>IF(ISNUMBER(D32),D32-K32,"")</x:f>
      </x:c>
      <x:c r="M32" s="31" t="str">
        <x:f>IF(COUNTA(A32:J32)=0,"",IF(OR(A32="",B32="",NOT(ISNUMBER(D32)),D32&lt;=0),"주문 정보 확인",IF(COUNTIF($A$11:$A$210,A32)&gt;1,"주문번호 중복",IF(OR(AND(COUNTA(E32:G32)&gt;0,OR(NOT(ISNUMBER(E32)),NOT(ISNUMBER(F32)),F32&lt;=0,AND(G32&lt;&gt;"이체",G32&lt;&gt;"카드",G32&lt;&gt;"현금"))),AND(COUNTA(H32:J32)&gt;0,OR(NOT(ISNUMBER(H32)),NOT(ISNUMBER(I32)),I32&lt;=0,AND(J32&lt;&gt;"이체",J32&lt;&gt;"카드",J32&lt;&gt;"현금")))),"결제 칸 확인",IF(L32&lt;0,"초과 수납",IF(L32=0,"완납","잔금 확인"))))))</x:f>
      </x:c>
    </x:row>
    <x:row r="33" ht="21" customHeight="1">
      <x:c r="A33" s="29"/>
      <x:c r="B33" s="29"/>
      <x:c r="C33" s="32"/>
      <x:c r="D33" s="33"/>
      <x:c r="E33" s="32"/>
      <x:c r="F33" s="33"/>
      <x:c r="G33" s="29"/>
      <x:c r="H33" s="32"/>
      <x:c r="I33" s="33"/>
      <x:c r="J33" s="29"/>
      <x:c r="K33" s="34" t="str">
        <x:f>IF(COUNTA(A33:J33)=0,"",SUM(F33,I33))</x:f>
      </x:c>
      <x:c r="L33" s="34" t="str">
        <x:f>IF(ISNUMBER(D33),D33-K33,"")</x:f>
      </x:c>
      <x:c r="M33" s="31" t="str">
        <x:f>IF(COUNTA(A33:J33)=0,"",IF(OR(A33="",B33="",NOT(ISNUMBER(D33)),D33&lt;=0),"주문 정보 확인",IF(COUNTIF($A$11:$A$210,A33)&gt;1,"주문번호 중복",IF(OR(AND(COUNTA(E33:G33)&gt;0,OR(NOT(ISNUMBER(E33)),NOT(ISNUMBER(F33)),F33&lt;=0,AND(G33&lt;&gt;"이체",G33&lt;&gt;"카드",G33&lt;&gt;"현금"))),AND(COUNTA(H33:J33)&gt;0,OR(NOT(ISNUMBER(H33)),NOT(ISNUMBER(I33)),I33&lt;=0,AND(J33&lt;&gt;"이체",J33&lt;&gt;"카드",J33&lt;&gt;"현금")))),"결제 칸 확인",IF(L33&lt;0,"초과 수납",IF(L33=0,"완납","잔금 확인"))))))</x:f>
      </x:c>
    </x:row>
    <x:row r="34" ht="21" customHeight="1">
      <x:c r="A34" s="29"/>
      <x:c r="B34" s="29"/>
      <x:c r="C34" s="32"/>
      <x:c r="D34" s="33"/>
      <x:c r="E34" s="32"/>
      <x:c r="F34" s="33"/>
      <x:c r="G34" s="29"/>
      <x:c r="H34" s="32"/>
      <x:c r="I34" s="33"/>
      <x:c r="J34" s="29"/>
      <x:c r="K34" s="34" t="str">
        <x:f>IF(COUNTA(A34:J34)=0,"",SUM(F34,I34))</x:f>
      </x:c>
      <x:c r="L34" s="34" t="str">
        <x:f>IF(ISNUMBER(D34),D34-K34,"")</x:f>
      </x:c>
      <x:c r="M34" s="31" t="str">
        <x:f>IF(COUNTA(A34:J34)=0,"",IF(OR(A34="",B34="",NOT(ISNUMBER(D34)),D34&lt;=0),"주문 정보 확인",IF(COUNTIF($A$11:$A$210,A34)&gt;1,"주문번호 중복",IF(OR(AND(COUNTA(E34:G34)&gt;0,OR(NOT(ISNUMBER(E34)),NOT(ISNUMBER(F34)),F34&lt;=0,AND(G34&lt;&gt;"이체",G34&lt;&gt;"카드",G34&lt;&gt;"현금"))),AND(COUNTA(H34:J34)&gt;0,OR(NOT(ISNUMBER(H34)),NOT(ISNUMBER(I34)),I34&lt;=0,AND(J34&lt;&gt;"이체",J34&lt;&gt;"카드",J34&lt;&gt;"현금")))),"결제 칸 확인",IF(L34&lt;0,"초과 수납",IF(L34=0,"완납","잔금 확인"))))))</x:f>
      </x:c>
    </x:row>
    <x:row r="35" ht="21" customHeight="1">
      <x:c r="A35" s="29"/>
      <x:c r="B35" s="29"/>
      <x:c r="C35" s="32"/>
      <x:c r="D35" s="33"/>
      <x:c r="E35" s="32"/>
      <x:c r="F35" s="33"/>
      <x:c r="G35" s="29"/>
      <x:c r="H35" s="32"/>
      <x:c r="I35" s="33"/>
      <x:c r="J35" s="29"/>
      <x:c r="K35" s="34" t="str">
        <x:f>IF(COUNTA(A35:J35)=0,"",SUM(F35,I35))</x:f>
      </x:c>
      <x:c r="L35" s="34" t="str">
        <x:f>IF(ISNUMBER(D35),D35-K35,"")</x:f>
      </x:c>
      <x:c r="M35" s="31" t="str">
        <x:f>IF(COUNTA(A35:J35)=0,"",IF(OR(A35="",B35="",NOT(ISNUMBER(D35)),D35&lt;=0),"주문 정보 확인",IF(COUNTIF($A$11:$A$210,A35)&gt;1,"주문번호 중복",IF(OR(AND(COUNTA(E35:G35)&gt;0,OR(NOT(ISNUMBER(E35)),NOT(ISNUMBER(F35)),F35&lt;=0,AND(G35&lt;&gt;"이체",G35&lt;&gt;"카드",G35&lt;&gt;"현금"))),AND(COUNTA(H35:J35)&gt;0,OR(NOT(ISNUMBER(H35)),NOT(ISNUMBER(I35)),I35&lt;=0,AND(J35&lt;&gt;"이체",J35&lt;&gt;"카드",J35&lt;&gt;"현금")))),"결제 칸 확인",IF(L35&lt;0,"초과 수납",IF(L35=0,"완납","잔금 확인"))))))</x:f>
      </x:c>
    </x:row>
    <x:row r="36" ht="21" customHeight="1">
      <x:c r="A36" s="29"/>
      <x:c r="B36" s="29"/>
      <x:c r="C36" s="32"/>
      <x:c r="D36" s="33"/>
      <x:c r="E36" s="32"/>
      <x:c r="F36" s="33"/>
      <x:c r="G36" s="29"/>
      <x:c r="H36" s="32"/>
      <x:c r="I36" s="33"/>
      <x:c r="J36" s="29"/>
      <x:c r="K36" s="34" t="str">
        <x:f>IF(COUNTA(A36:J36)=0,"",SUM(F36,I36))</x:f>
      </x:c>
      <x:c r="L36" s="34" t="str">
        <x:f>IF(ISNUMBER(D36),D36-K36,"")</x:f>
      </x:c>
      <x:c r="M36" s="31" t="str">
        <x:f>IF(COUNTA(A36:J36)=0,"",IF(OR(A36="",B36="",NOT(ISNUMBER(D36)),D36&lt;=0),"주문 정보 확인",IF(COUNTIF($A$11:$A$210,A36)&gt;1,"주문번호 중복",IF(OR(AND(COUNTA(E36:G36)&gt;0,OR(NOT(ISNUMBER(E36)),NOT(ISNUMBER(F36)),F36&lt;=0,AND(G36&lt;&gt;"이체",G36&lt;&gt;"카드",G36&lt;&gt;"현금"))),AND(COUNTA(H36:J36)&gt;0,OR(NOT(ISNUMBER(H36)),NOT(ISNUMBER(I36)),I36&lt;=0,AND(J36&lt;&gt;"이체",J36&lt;&gt;"카드",J36&lt;&gt;"현금")))),"결제 칸 확인",IF(L36&lt;0,"초과 수납",IF(L36=0,"완납","잔금 확인"))))))</x:f>
      </x:c>
    </x:row>
    <x:row r="37" ht="21" customHeight="1">
      <x:c r="A37" s="29"/>
      <x:c r="B37" s="29"/>
      <x:c r="C37" s="32"/>
      <x:c r="D37" s="33"/>
      <x:c r="E37" s="32"/>
      <x:c r="F37" s="33"/>
      <x:c r="G37" s="29"/>
      <x:c r="H37" s="32"/>
      <x:c r="I37" s="33"/>
      <x:c r="J37" s="29"/>
      <x:c r="K37" s="34" t="str">
        <x:f>IF(COUNTA(A37:J37)=0,"",SUM(F37,I37))</x:f>
      </x:c>
      <x:c r="L37" s="34" t="str">
        <x:f>IF(ISNUMBER(D37),D37-K37,"")</x:f>
      </x:c>
      <x:c r="M37" s="31" t="str">
        <x:f>IF(COUNTA(A37:J37)=0,"",IF(OR(A37="",B37="",NOT(ISNUMBER(D37)),D37&lt;=0),"주문 정보 확인",IF(COUNTIF($A$11:$A$210,A37)&gt;1,"주문번호 중복",IF(OR(AND(COUNTA(E37:G37)&gt;0,OR(NOT(ISNUMBER(E37)),NOT(ISNUMBER(F37)),F37&lt;=0,AND(G37&lt;&gt;"이체",G37&lt;&gt;"카드",G37&lt;&gt;"현금"))),AND(COUNTA(H37:J37)&gt;0,OR(NOT(ISNUMBER(H37)),NOT(ISNUMBER(I37)),I37&lt;=0,AND(J37&lt;&gt;"이체",J37&lt;&gt;"카드",J37&lt;&gt;"현금")))),"결제 칸 확인",IF(L37&lt;0,"초과 수납",IF(L37=0,"완납","잔금 확인"))))))</x:f>
      </x:c>
    </x:row>
    <x:row r="38" ht="21" customHeight="1">
      <x:c r="A38" s="29"/>
      <x:c r="B38" s="29"/>
      <x:c r="C38" s="32"/>
      <x:c r="D38" s="33"/>
      <x:c r="E38" s="32"/>
      <x:c r="F38" s="33"/>
      <x:c r="G38" s="29"/>
      <x:c r="H38" s="32"/>
      <x:c r="I38" s="33"/>
      <x:c r="J38" s="29"/>
      <x:c r="K38" s="34" t="str">
        <x:f>IF(COUNTA(A38:J38)=0,"",SUM(F38,I38))</x:f>
      </x:c>
      <x:c r="L38" s="34" t="str">
        <x:f>IF(ISNUMBER(D38),D38-K38,"")</x:f>
      </x:c>
      <x:c r="M38" s="31" t="str">
        <x:f>IF(COUNTA(A38:J38)=0,"",IF(OR(A38="",B38="",NOT(ISNUMBER(D38)),D38&lt;=0),"주문 정보 확인",IF(COUNTIF($A$11:$A$210,A38)&gt;1,"주문번호 중복",IF(OR(AND(COUNTA(E38:G38)&gt;0,OR(NOT(ISNUMBER(E38)),NOT(ISNUMBER(F38)),F38&lt;=0,AND(G38&lt;&gt;"이체",G38&lt;&gt;"카드",G38&lt;&gt;"현금"))),AND(COUNTA(H38:J38)&gt;0,OR(NOT(ISNUMBER(H38)),NOT(ISNUMBER(I38)),I38&lt;=0,AND(J38&lt;&gt;"이체",J38&lt;&gt;"카드",J38&lt;&gt;"현금")))),"결제 칸 확인",IF(L38&lt;0,"초과 수납",IF(L38=0,"완납","잔금 확인"))))))</x:f>
      </x:c>
    </x:row>
    <x:row r="39" ht="21" customHeight="1">
      <x:c r="A39" s="29"/>
      <x:c r="B39" s="29"/>
      <x:c r="C39" s="32"/>
      <x:c r="D39" s="33"/>
      <x:c r="E39" s="32"/>
      <x:c r="F39" s="33"/>
      <x:c r="G39" s="29"/>
      <x:c r="H39" s="32"/>
      <x:c r="I39" s="33"/>
      <x:c r="J39" s="29"/>
      <x:c r="K39" s="34" t="str">
        <x:f>IF(COUNTA(A39:J39)=0,"",SUM(F39,I39))</x:f>
      </x:c>
      <x:c r="L39" s="34" t="str">
        <x:f>IF(ISNUMBER(D39),D39-K39,"")</x:f>
      </x:c>
      <x:c r="M39" s="31" t="str">
        <x:f>IF(COUNTA(A39:J39)=0,"",IF(OR(A39="",B39="",NOT(ISNUMBER(D39)),D39&lt;=0),"주문 정보 확인",IF(COUNTIF($A$11:$A$210,A39)&gt;1,"주문번호 중복",IF(OR(AND(COUNTA(E39:G39)&gt;0,OR(NOT(ISNUMBER(E39)),NOT(ISNUMBER(F39)),F39&lt;=0,AND(G39&lt;&gt;"이체",G39&lt;&gt;"카드",G39&lt;&gt;"현금"))),AND(COUNTA(H39:J39)&gt;0,OR(NOT(ISNUMBER(H39)),NOT(ISNUMBER(I39)),I39&lt;=0,AND(J39&lt;&gt;"이체",J39&lt;&gt;"카드",J39&lt;&gt;"현금")))),"결제 칸 확인",IF(L39&lt;0,"초과 수납",IF(L39=0,"완납","잔금 확인"))))))</x:f>
      </x:c>
    </x:row>
    <x:row r="40" ht="21" customHeight="1">
      <x:c r="A40" s="29"/>
      <x:c r="B40" s="29"/>
      <x:c r="C40" s="32"/>
      <x:c r="D40" s="33"/>
      <x:c r="E40" s="32"/>
      <x:c r="F40" s="33"/>
      <x:c r="G40" s="29"/>
      <x:c r="H40" s="32"/>
      <x:c r="I40" s="33"/>
      <x:c r="J40" s="29"/>
      <x:c r="K40" s="34" t="str">
        <x:f>IF(COUNTA(A40:J40)=0,"",SUM(F40,I40))</x:f>
      </x:c>
      <x:c r="L40" s="34" t="str">
        <x:f>IF(ISNUMBER(D40),D40-K40,"")</x:f>
      </x:c>
      <x:c r="M40" s="31" t="str">
        <x:f>IF(COUNTA(A40:J40)=0,"",IF(OR(A40="",B40="",NOT(ISNUMBER(D40)),D40&lt;=0),"주문 정보 확인",IF(COUNTIF($A$11:$A$210,A40)&gt;1,"주문번호 중복",IF(OR(AND(COUNTA(E40:G40)&gt;0,OR(NOT(ISNUMBER(E40)),NOT(ISNUMBER(F40)),F40&lt;=0,AND(G40&lt;&gt;"이체",G40&lt;&gt;"카드",G40&lt;&gt;"현금"))),AND(COUNTA(H40:J40)&gt;0,OR(NOT(ISNUMBER(H40)),NOT(ISNUMBER(I40)),I40&lt;=0,AND(J40&lt;&gt;"이체",J40&lt;&gt;"카드",J40&lt;&gt;"현금")))),"결제 칸 확인",IF(L40&lt;0,"초과 수납",IF(L40=0,"완납","잔금 확인"))))))</x:f>
      </x:c>
    </x:row>
    <x:row r="41" ht="21" customHeight="1">
      <x:c r="A41" s="29"/>
      <x:c r="B41" s="29"/>
      <x:c r="C41" s="32"/>
      <x:c r="D41" s="33"/>
      <x:c r="E41" s="32"/>
      <x:c r="F41" s="33"/>
      <x:c r="G41" s="29"/>
      <x:c r="H41" s="32"/>
      <x:c r="I41" s="33"/>
      <x:c r="J41" s="29"/>
      <x:c r="K41" s="34" t="str">
        <x:f>IF(COUNTA(A41:J41)=0,"",SUM(F41,I41))</x:f>
      </x:c>
      <x:c r="L41" s="34" t="str">
        <x:f>IF(ISNUMBER(D41),D41-K41,"")</x:f>
      </x:c>
      <x:c r="M41" s="31" t="str">
        <x:f>IF(COUNTA(A41:J41)=0,"",IF(OR(A41="",B41="",NOT(ISNUMBER(D41)),D41&lt;=0),"주문 정보 확인",IF(COUNTIF($A$11:$A$210,A41)&gt;1,"주문번호 중복",IF(OR(AND(COUNTA(E41:G41)&gt;0,OR(NOT(ISNUMBER(E41)),NOT(ISNUMBER(F41)),F41&lt;=0,AND(G41&lt;&gt;"이체",G41&lt;&gt;"카드",G41&lt;&gt;"현금"))),AND(COUNTA(H41:J41)&gt;0,OR(NOT(ISNUMBER(H41)),NOT(ISNUMBER(I41)),I41&lt;=0,AND(J41&lt;&gt;"이체",J41&lt;&gt;"카드",J41&lt;&gt;"현금")))),"결제 칸 확인",IF(L41&lt;0,"초과 수납",IF(L41=0,"완납","잔금 확인"))))))</x:f>
      </x:c>
    </x:row>
    <x:row r="42" ht="21" customHeight="1">
      <x:c r="A42" s="29"/>
      <x:c r="B42" s="29"/>
      <x:c r="C42" s="32"/>
      <x:c r="D42" s="33"/>
      <x:c r="E42" s="32"/>
      <x:c r="F42" s="33"/>
      <x:c r="G42" s="29"/>
      <x:c r="H42" s="32"/>
      <x:c r="I42" s="33"/>
      <x:c r="J42" s="29"/>
      <x:c r="K42" s="34" t="str">
        <x:f>IF(COUNTA(A42:J42)=0,"",SUM(F42,I42))</x:f>
      </x:c>
      <x:c r="L42" s="34" t="str">
        <x:f>IF(ISNUMBER(D42),D42-K42,"")</x:f>
      </x:c>
      <x:c r="M42" s="31" t="str">
        <x:f>IF(COUNTA(A42:J42)=0,"",IF(OR(A42="",B42="",NOT(ISNUMBER(D42)),D42&lt;=0),"주문 정보 확인",IF(COUNTIF($A$11:$A$210,A42)&gt;1,"주문번호 중복",IF(OR(AND(COUNTA(E42:G42)&gt;0,OR(NOT(ISNUMBER(E42)),NOT(ISNUMBER(F42)),F42&lt;=0,AND(G42&lt;&gt;"이체",G42&lt;&gt;"카드",G42&lt;&gt;"현금"))),AND(COUNTA(H42:J42)&gt;0,OR(NOT(ISNUMBER(H42)),NOT(ISNUMBER(I42)),I42&lt;=0,AND(J42&lt;&gt;"이체",J42&lt;&gt;"카드",J42&lt;&gt;"현금")))),"결제 칸 확인",IF(L42&lt;0,"초과 수납",IF(L42=0,"완납","잔금 확인"))))))</x:f>
      </x:c>
    </x:row>
    <x:row r="43" ht="21" customHeight="1">
      <x:c r="A43" s="29"/>
      <x:c r="B43" s="29"/>
      <x:c r="C43" s="32"/>
      <x:c r="D43" s="33"/>
      <x:c r="E43" s="32"/>
      <x:c r="F43" s="33"/>
      <x:c r="G43" s="29"/>
      <x:c r="H43" s="32"/>
      <x:c r="I43" s="33"/>
      <x:c r="J43" s="29"/>
      <x:c r="K43" s="34" t="str">
        <x:f>IF(COUNTA(A43:J43)=0,"",SUM(F43,I43))</x:f>
      </x:c>
      <x:c r="L43" s="34" t="str">
        <x:f>IF(ISNUMBER(D43),D43-K43,"")</x:f>
      </x:c>
      <x:c r="M43" s="31" t="str">
        <x:f>IF(COUNTA(A43:J43)=0,"",IF(OR(A43="",B43="",NOT(ISNUMBER(D43)),D43&lt;=0),"주문 정보 확인",IF(COUNTIF($A$11:$A$210,A43)&gt;1,"주문번호 중복",IF(OR(AND(COUNTA(E43:G43)&gt;0,OR(NOT(ISNUMBER(E43)),NOT(ISNUMBER(F43)),F43&lt;=0,AND(G43&lt;&gt;"이체",G43&lt;&gt;"카드",G43&lt;&gt;"현금"))),AND(COUNTA(H43:J43)&gt;0,OR(NOT(ISNUMBER(H43)),NOT(ISNUMBER(I43)),I43&lt;=0,AND(J43&lt;&gt;"이체",J43&lt;&gt;"카드",J43&lt;&gt;"현금")))),"결제 칸 확인",IF(L43&lt;0,"초과 수납",IF(L43=0,"완납","잔금 확인"))))))</x:f>
      </x:c>
    </x:row>
    <x:row r="44" ht="21" customHeight="1">
      <x:c r="A44" s="29"/>
      <x:c r="B44" s="29"/>
      <x:c r="C44" s="32"/>
      <x:c r="D44" s="33"/>
      <x:c r="E44" s="32"/>
      <x:c r="F44" s="33"/>
      <x:c r="G44" s="29"/>
      <x:c r="H44" s="32"/>
      <x:c r="I44" s="33"/>
      <x:c r="J44" s="29"/>
      <x:c r="K44" s="34" t="str">
        <x:f>IF(COUNTA(A44:J44)=0,"",SUM(F44,I44))</x:f>
      </x:c>
      <x:c r="L44" s="34" t="str">
        <x:f>IF(ISNUMBER(D44),D44-K44,"")</x:f>
      </x:c>
      <x:c r="M44" s="31" t="str">
        <x:f>IF(COUNTA(A44:J44)=0,"",IF(OR(A44="",B44="",NOT(ISNUMBER(D44)),D44&lt;=0),"주문 정보 확인",IF(COUNTIF($A$11:$A$210,A44)&gt;1,"주문번호 중복",IF(OR(AND(COUNTA(E44:G44)&gt;0,OR(NOT(ISNUMBER(E44)),NOT(ISNUMBER(F44)),F44&lt;=0,AND(G44&lt;&gt;"이체",G44&lt;&gt;"카드",G44&lt;&gt;"현금"))),AND(COUNTA(H44:J44)&gt;0,OR(NOT(ISNUMBER(H44)),NOT(ISNUMBER(I44)),I44&lt;=0,AND(J44&lt;&gt;"이체",J44&lt;&gt;"카드",J44&lt;&gt;"현금")))),"결제 칸 확인",IF(L44&lt;0,"초과 수납",IF(L44=0,"완납","잔금 확인"))))))</x:f>
      </x:c>
    </x:row>
    <x:row r="45" ht="21" customHeight="1">
      <x:c r="A45" s="29"/>
      <x:c r="B45" s="29"/>
      <x:c r="C45" s="32"/>
      <x:c r="D45" s="33"/>
      <x:c r="E45" s="32"/>
      <x:c r="F45" s="33"/>
      <x:c r="G45" s="29"/>
      <x:c r="H45" s="32"/>
      <x:c r="I45" s="33"/>
      <x:c r="J45" s="29"/>
      <x:c r="K45" s="34" t="str">
        <x:f>IF(COUNTA(A45:J45)=0,"",SUM(F45,I45))</x:f>
      </x:c>
      <x:c r="L45" s="34" t="str">
        <x:f>IF(ISNUMBER(D45),D45-K45,"")</x:f>
      </x:c>
      <x:c r="M45" s="31" t="str">
        <x:f>IF(COUNTA(A45:J45)=0,"",IF(OR(A45="",B45="",NOT(ISNUMBER(D45)),D45&lt;=0),"주문 정보 확인",IF(COUNTIF($A$11:$A$210,A45)&gt;1,"주문번호 중복",IF(OR(AND(COUNTA(E45:G45)&gt;0,OR(NOT(ISNUMBER(E45)),NOT(ISNUMBER(F45)),F45&lt;=0,AND(G45&lt;&gt;"이체",G45&lt;&gt;"카드",G45&lt;&gt;"현금"))),AND(COUNTA(H45:J45)&gt;0,OR(NOT(ISNUMBER(H45)),NOT(ISNUMBER(I45)),I45&lt;=0,AND(J45&lt;&gt;"이체",J45&lt;&gt;"카드",J45&lt;&gt;"현금")))),"결제 칸 확인",IF(L45&lt;0,"초과 수납",IF(L45=0,"완납","잔금 확인"))))))</x:f>
      </x:c>
    </x:row>
    <x:row r="46" ht="21" customHeight="1">
      <x:c r="A46" s="29"/>
      <x:c r="B46" s="29"/>
      <x:c r="C46" s="32"/>
      <x:c r="D46" s="33"/>
      <x:c r="E46" s="32"/>
      <x:c r="F46" s="33"/>
      <x:c r="G46" s="29"/>
      <x:c r="H46" s="32"/>
      <x:c r="I46" s="33"/>
      <x:c r="J46" s="29"/>
      <x:c r="K46" s="34" t="str">
        <x:f>IF(COUNTA(A46:J46)=0,"",SUM(F46,I46))</x:f>
      </x:c>
      <x:c r="L46" s="34" t="str">
        <x:f>IF(ISNUMBER(D46),D46-K46,"")</x:f>
      </x:c>
      <x:c r="M46" s="31" t="str">
        <x:f>IF(COUNTA(A46:J46)=0,"",IF(OR(A46="",B46="",NOT(ISNUMBER(D46)),D46&lt;=0),"주문 정보 확인",IF(COUNTIF($A$11:$A$210,A46)&gt;1,"주문번호 중복",IF(OR(AND(COUNTA(E46:G46)&gt;0,OR(NOT(ISNUMBER(E46)),NOT(ISNUMBER(F46)),F46&lt;=0,AND(G46&lt;&gt;"이체",G46&lt;&gt;"카드",G46&lt;&gt;"현금"))),AND(COUNTA(H46:J46)&gt;0,OR(NOT(ISNUMBER(H46)),NOT(ISNUMBER(I46)),I46&lt;=0,AND(J46&lt;&gt;"이체",J46&lt;&gt;"카드",J46&lt;&gt;"현금")))),"결제 칸 확인",IF(L46&lt;0,"초과 수납",IF(L46=0,"완납","잔금 확인"))))))</x:f>
      </x:c>
    </x:row>
    <x:row r="47" ht="21" customHeight="1">
      <x:c r="A47" s="29"/>
      <x:c r="B47" s="29"/>
      <x:c r="C47" s="32"/>
      <x:c r="D47" s="33"/>
      <x:c r="E47" s="32"/>
      <x:c r="F47" s="33"/>
      <x:c r="G47" s="29"/>
      <x:c r="H47" s="32"/>
      <x:c r="I47" s="33"/>
      <x:c r="J47" s="29"/>
      <x:c r="K47" s="34" t="str">
        <x:f>IF(COUNTA(A47:J47)=0,"",SUM(F47,I47))</x:f>
      </x:c>
      <x:c r="L47" s="34" t="str">
        <x:f>IF(ISNUMBER(D47),D47-K47,"")</x:f>
      </x:c>
      <x:c r="M47" s="31" t="str">
        <x:f>IF(COUNTA(A47:J47)=0,"",IF(OR(A47="",B47="",NOT(ISNUMBER(D47)),D47&lt;=0),"주문 정보 확인",IF(COUNTIF($A$11:$A$210,A47)&gt;1,"주문번호 중복",IF(OR(AND(COUNTA(E47:G47)&gt;0,OR(NOT(ISNUMBER(E47)),NOT(ISNUMBER(F47)),F47&lt;=0,AND(G47&lt;&gt;"이체",G47&lt;&gt;"카드",G47&lt;&gt;"현금"))),AND(COUNTA(H47:J47)&gt;0,OR(NOT(ISNUMBER(H47)),NOT(ISNUMBER(I47)),I47&lt;=0,AND(J47&lt;&gt;"이체",J47&lt;&gt;"카드",J47&lt;&gt;"현금")))),"결제 칸 확인",IF(L47&lt;0,"초과 수납",IF(L47=0,"완납","잔금 확인"))))))</x:f>
      </x:c>
    </x:row>
    <x:row r="48" ht="21" customHeight="1">
      <x:c r="A48" s="29"/>
      <x:c r="B48" s="29"/>
      <x:c r="C48" s="32"/>
      <x:c r="D48" s="33"/>
      <x:c r="E48" s="32"/>
      <x:c r="F48" s="33"/>
      <x:c r="G48" s="29"/>
      <x:c r="H48" s="32"/>
      <x:c r="I48" s="33"/>
      <x:c r="J48" s="29"/>
      <x:c r="K48" s="34" t="str">
        <x:f>IF(COUNTA(A48:J48)=0,"",SUM(F48,I48))</x:f>
      </x:c>
      <x:c r="L48" s="34" t="str">
        <x:f>IF(ISNUMBER(D48),D48-K48,"")</x:f>
      </x:c>
      <x:c r="M48" s="31" t="str">
        <x:f>IF(COUNTA(A48:J48)=0,"",IF(OR(A48="",B48="",NOT(ISNUMBER(D48)),D48&lt;=0),"주문 정보 확인",IF(COUNTIF($A$11:$A$210,A48)&gt;1,"주문번호 중복",IF(OR(AND(COUNTA(E48:G48)&gt;0,OR(NOT(ISNUMBER(E48)),NOT(ISNUMBER(F48)),F48&lt;=0,AND(G48&lt;&gt;"이체",G48&lt;&gt;"카드",G48&lt;&gt;"현금"))),AND(COUNTA(H48:J48)&gt;0,OR(NOT(ISNUMBER(H48)),NOT(ISNUMBER(I48)),I48&lt;=0,AND(J48&lt;&gt;"이체",J48&lt;&gt;"카드",J48&lt;&gt;"현금")))),"결제 칸 확인",IF(L48&lt;0,"초과 수납",IF(L48=0,"완납","잔금 확인"))))))</x:f>
      </x:c>
    </x:row>
    <x:row r="49" ht="21" customHeight="1">
      <x:c r="A49" s="29"/>
      <x:c r="B49" s="29"/>
      <x:c r="C49" s="32"/>
      <x:c r="D49" s="33"/>
      <x:c r="E49" s="32"/>
      <x:c r="F49" s="33"/>
      <x:c r="G49" s="29"/>
      <x:c r="H49" s="32"/>
      <x:c r="I49" s="33"/>
      <x:c r="J49" s="29"/>
      <x:c r="K49" s="34" t="str">
        <x:f>IF(COUNTA(A49:J49)=0,"",SUM(F49,I49))</x:f>
      </x:c>
      <x:c r="L49" s="34" t="str">
        <x:f>IF(ISNUMBER(D49),D49-K49,"")</x:f>
      </x:c>
      <x:c r="M49" s="31" t="str">
        <x:f>IF(COUNTA(A49:J49)=0,"",IF(OR(A49="",B49="",NOT(ISNUMBER(D49)),D49&lt;=0),"주문 정보 확인",IF(COUNTIF($A$11:$A$210,A49)&gt;1,"주문번호 중복",IF(OR(AND(COUNTA(E49:G49)&gt;0,OR(NOT(ISNUMBER(E49)),NOT(ISNUMBER(F49)),F49&lt;=0,AND(G49&lt;&gt;"이체",G49&lt;&gt;"카드",G49&lt;&gt;"현금"))),AND(COUNTA(H49:J49)&gt;0,OR(NOT(ISNUMBER(H49)),NOT(ISNUMBER(I49)),I49&lt;=0,AND(J49&lt;&gt;"이체",J49&lt;&gt;"카드",J49&lt;&gt;"현금")))),"결제 칸 확인",IF(L49&lt;0,"초과 수납",IF(L49=0,"완납","잔금 확인"))))))</x:f>
      </x:c>
    </x:row>
    <x:row r="50" ht="21" customHeight="1">
      <x:c r="A50" s="29"/>
      <x:c r="B50" s="29"/>
      <x:c r="C50" s="32"/>
      <x:c r="D50" s="33"/>
      <x:c r="E50" s="32"/>
      <x:c r="F50" s="33"/>
      <x:c r="G50" s="29"/>
      <x:c r="H50" s="32"/>
      <x:c r="I50" s="33"/>
      <x:c r="J50" s="29"/>
      <x:c r="K50" s="34" t="str">
        <x:f>IF(COUNTA(A50:J50)=0,"",SUM(F50,I50))</x:f>
      </x:c>
      <x:c r="L50" s="34" t="str">
        <x:f>IF(ISNUMBER(D50),D50-K50,"")</x:f>
      </x:c>
      <x:c r="M50" s="31" t="str">
        <x:f>IF(COUNTA(A50:J50)=0,"",IF(OR(A50="",B50="",NOT(ISNUMBER(D50)),D50&lt;=0),"주문 정보 확인",IF(COUNTIF($A$11:$A$210,A50)&gt;1,"주문번호 중복",IF(OR(AND(COUNTA(E50:G50)&gt;0,OR(NOT(ISNUMBER(E50)),NOT(ISNUMBER(F50)),F50&lt;=0,AND(G50&lt;&gt;"이체",G50&lt;&gt;"카드",G50&lt;&gt;"현금"))),AND(COUNTA(H50:J50)&gt;0,OR(NOT(ISNUMBER(H50)),NOT(ISNUMBER(I50)),I50&lt;=0,AND(J50&lt;&gt;"이체",J50&lt;&gt;"카드",J50&lt;&gt;"현금")))),"결제 칸 확인",IF(L50&lt;0,"초과 수납",IF(L50=0,"완납","잔금 확인"))))))</x:f>
      </x:c>
    </x:row>
    <x:row r="51" ht="21" customHeight="1">
      <x:c r="A51" s="29"/>
      <x:c r="B51" s="29"/>
      <x:c r="C51" s="32"/>
      <x:c r="D51" s="33"/>
      <x:c r="E51" s="32"/>
      <x:c r="F51" s="33"/>
      <x:c r="G51" s="29"/>
      <x:c r="H51" s="32"/>
      <x:c r="I51" s="33"/>
      <x:c r="J51" s="29"/>
      <x:c r="K51" s="34" t="str">
        <x:f>IF(COUNTA(A51:J51)=0,"",SUM(F51,I51))</x:f>
      </x:c>
      <x:c r="L51" s="34" t="str">
        <x:f>IF(ISNUMBER(D51),D51-K51,"")</x:f>
      </x:c>
      <x:c r="M51" s="31" t="str">
        <x:f>IF(COUNTA(A51:J51)=0,"",IF(OR(A51="",B51="",NOT(ISNUMBER(D51)),D51&lt;=0),"주문 정보 확인",IF(COUNTIF($A$11:$A$210,A51)&gt;1,"주문번호 중복",IF(OR(AND(COUNTA(E51:G51)&gt;0,OR(NOT(ISNUMBER(E51)),NOT(ISNUMBER(F51)),F51&lt;=0,AND(G51&lt;&gt;"이체",G51&lt;&gt;"카드",G51&lt;&gt;"현금"))),AND(COUNTA(H51:J51)&gt;0,OR(NOT(ISNUMBER(H51)),NOT(ISNUMBER(I51)),I51&lt;=0,AND(J51&lt;&gt;"이체",J51&lt;&gt;"카드",J51&lt;&gt;"현금")))),"결제 칸 확인",IF(L51&lt;0,"초과 수납",IF(L51=0,"완납","잔금 확인"))))))</x:f>
      </x:c>
    </x:row>
    <x:row r="52" ht="21" customHeight="1">
      <x:c r="A52" s="29"/>
      <x:c r="B52" s="29"/>
      <x:c r="C52" s="32"/>
      <x:c r="D52" s="33"/>
      <x:c r="E52" s="32"/>
      <x:c r="F52" s="33"/>
      <x:c r="G52" s="29"/>
      <x:c r="H52" s="32"/>
      <x:c r="I52" s="33"/>
      <x:c r="J52" s="29"/>
      <x:c r="K52" s="34" t="str">
        <x:f>IF(COUNTA(A52:J52)=0,"",SUM(F52,I52))</x:f>
      </x:c>
      <x:c r="L52" s="34" t="str">
        <x:f>IF(ISNUMBER(D52),D52-K52,"")</x:f>
      </x:c>
      <x:c r="M52" s="31" t="str">
        <x:f>IF(COUNTA(A52:J52)=0,"",IF(OR(A52="",B52="",NOT(ISNUMBER(D52)),D52&lt;=0),"주문 정보 확인",IF(COUNTIF($A$11:$A$210,A52)&gt;1,"주문번호 중복",IF(OR(AND(COUNTA(E52:G52)&gt;0,OR(NOT(ISNUMBER(E52)),NOT(ISNUMBER(F52)),F52&lt;=0,AND(G52&lt;&gt;"이체",G52&lt;&gt;"카드",G52&lt;&gt;"현금"))),AND(COUNTA(H52:J52)&gt;0,OR(NOT(ISNUMBER(H52)),NOT(ISNUMBER(I52)),I52&lt;=0,AND(J52&lt;&gt;"이체",J52&lt;&gt;"카드",J52&lt;&gt;"현금")))),"결제 칸 확인",IF(L52&lt;0,"초과 수납",IF(L52=0,"완납","잔금 확인"))))))</x:f>
      </x:c>
    </x:row>
    <x:row r="53" ht="21" customHeight="1">
      <x:c r="A53" s="29"/>
      <x:c r="B53" s="29"/>
      <x:c r="C53" s="32"/>
      <x:c r="D53" s="33"/>
      <x:c r="E53" s="32"/>
      <x:c r="F53" s="33"/>
      <x:c r="G53" s="29"/>
      <x:c r="H53" s="32"/>
      <x:c r="I53" s="33"/>
      <x:c r="J53" s="29"/>
      <x:c r="K53" s="34" t="str">
        <x:f>IF(COUNTA(A53:J53)=0,"",SUM(F53,I53))</x:f>
      </x:c>
      <x:c r="L53" s="34" t="str">
        <x:f>IF(ISNUMBER(D53),D53-K53,"")</x:f>
      </x:c>
      <x:c r="M53" s="31" t="str">
        <x:f>IF(COUNTA(A53:J53)=0,"",IF(OR(A53="",B53="",NOT(ISNUMBER(D53)),D53&lt;=0),"주문 정보 확인",IF(COUNTIF($A$11:$A$210,A53)&gt;1,"주문번호 중복",IF(OR(AND(COUNTA(E53:G53)&gt;0,OR(NOT(ISNUMBER(E53)),NOT(ISNUMBER(F53)),F53&lt;=0,AND(G53&lt;&gt;"이체",G53&lt;&gt;"카드",G53&lt;&gt;"현금"))),AND(COUNTA(H53:J53)&gt;0,OR(NOT(ISNUMBER(H53)),NOT(ISNUMBER(I53)),I53&lt;=0,AND(J53&lt;&gt;"이체",J53&lt;&gt;"카드",J53&lt;&gt;"현금")))),"결제 칸 확인",IF(L53&lt;0,"초과 수납",IF(L53=0,"완납","잔금 확인"))))))</x:f>
      </x:c>
    </x:row>
    <x:row r="54" ht="21" customHeight="1">
      <x:c r="A54" s="29"/>
      <x:c r="B54" s="29"/>
      <x:c r="C54" s="32"/>
      <x:c r="D54" s="33"/>
      <x:c r="E54" s="32"/>
      <x:c r="F54" s="33"/>
      <x:c r="G54" s="29"/>
      <x:c r="H54" s="32"/>
      <x:c r="I54" s="33"/>
      <x:c r="J54" s="29"/>
      <x:c r="K54" s="34" t="str">
        <x:f>IF(COUNTA(A54:J54)=0,"",SUM(F54,I54))</x:f>
      </x:c>
      <x:c r="L54" s="34" t="str">
        <x:f>IF(ISNUMBER(D54),D54-K54,"")</x:f>
      </x:c>
      <x:c r="M54" s="31" t="str">
        <x:f>IF(COUNTA(A54:J54)=0,"",IF(OR(A54="",B54="",NOT(ISNUMBER(D54)),D54&lt;=0),"주문 정보 확인",IF(COUNTIF($A$11:$A$210,A54)&gt;1,"주문번호 중복",IF(OR(AND(COUNTA(E54:G54)&gt;0,OR(NOT(ISNUMBER(E54)),NOT(ISNUMBER(F54)),F54&lt;=0,AND(G54&lt;&gt;"이체",G54&lt;&gt;"카드",G54&lt;&gt;"현금"))),AND(COUNTA(H54:J54)&gt;0,OR(NOT(ISNUMBER(H54)),NOT(ISNUMBER(I54)),I54&lt;=0,AND(J54&lt;&gt;"이체",J54&lt;&gt;"카드",J54&lt;&gt;"현금")))),"결제 칸 확인",IF(L54&lt;0,"초과 수납",IF(L54=0,"완납","잔금 확인"))))))</x:f>
      </x:c>
    </x:row>
    <x:row r="55" ht="21" customHeight="1">
      <x:c r="A55" s="29"/>
      <x:c r="B55" s="29"/>
      <x:c r="C55" s="32"/>
      <x:c r="D55" s="33"/>
      <x:c r="E55" s="32"/>
      <x:c r="F55" s="33"/>
      <x:c r="G55" s="29"/>
      <x:c r="H55" s="32"/>
      <x:c r="I55" s="33"/>
      <x:c r="J55" s="29"/>
      <x:c r="K55" s="34" t="str">
        <x:f>IF(COUNTA(A55:J55)=0,"",SUM(F55,I55))</x:f>
      </x:c>
      <x:c r="L55" s="34" t="str">
        <x:f>IF(ISNUMBER(D55),D55-K55,"")</x:f>
      </x:c>
      <x:c r="M55" s="31" t="str">
        <x:f>IF(COUNTA(A55:J55)=0,"",IF(OR(A55="",B55="",NOT(ISNUMBER(D55)),D55&lt;=0),"주문 정보 확인",IF(COUNTIF($A$11:$A$210,A55)&gt;1,"주문번호 중복",IF(OR(AND(COUNTA(E55:G55)&gt;0,OR(NOT(ISNUMBER(E55)),NOT(ISNUMBER(F55)),F55&lt;=0,AND(G55&lt;&gt;"이체",G55&lt;&gt;"카드",G55&lt;&gt;"현금"))),AND(COUNTA(H55:J55)&gt;0,OR(NOT(ISNUMBER(H55)),NOT(ISNUMBER(I55)),I55&lt;=0,AND(J55&lt;&gt;"이체",J55&lt;&gt;"카드",J55&lt;&gt;"현금")))),"결제 칸 확인",IF(L55&lt;0,"초과 수납",IF(L55=0,"완납","잔금 확인"))))))</x:f>
      </x:c>
    </x:row>
    <x:row r="56" ht="21" customHeight="1">
      <x:c r="A56" s="29"/>
      <x:c r="B56" s="29"/>
      <x:c r="C56" s="32"/>
      <x:c r="D56" s="33"/>
      <x:c r="E56" s="32"/>
      <x:c r="F56" s="33"/>
      <x:c r="G56" s="29"/>
      <x:c r="H56" s="32"/>
      <x:c r="I56" s="33"/>
      <x:c r="J56" s="29"/>
      <x:c r="K56" s="34" t="str">
        <x:f>IF(COUNTA(A56:J56)=0,"",SUM(F56,I56))</x:f>
      </x:c>
      <x:c r="L56" s="34" t="str">
        <x:f>IF(ISNUMBER(D56),D56-K56,"")</x:f>
      </x:c>
      <x:c r="M56" s="31" t="str">
        <x:f>IF(COUNTA(A56:J56)=0,"",IF(OR(A56="",B56="",NOT(ISNUMBER(D56)),D56&lt;=0),"주문 정보 확인",IF(COUNTIF($A$11:$A$210,A56)&gt;1,"주문번호 중복",IF(OR(AND(COUNTA(E56:G56)&gt;0,OR(NOT(ISNUMBER(E56)),NOT(ISNUMBER(F56)),F56&lt;=0,AND(G56&lt;&gt;"이체",G56&lt;&gt;"카드",G56&lt;&gt;"현금"))),AND(COUNTA(H56:J56)&gt;0,OR(NOT(ISNUMBER(H56)),NOT(ISNUMBER(I56)),I56&lt;=0,AND(J56&lt;&gt;"이체",J56&lt;&gt;"카드",J56&lt;&gt;"현금")))),"결제 칸 확인",IF(L56&lt;0,"초과 수납",IF(L56=0,"완납","잔금 확인"))))))</x:f>
      </x:c>
    </x:row>
    <x:row r="57" ht="21" customHeight="1">
      <x:c r="A57" s="29"/>
      <x:c r="B57" s="29"/>
      <x:c r="C57" s="32"/>
      <x:c r="D57" s="33"/>
      <x:c r="E57" s="32"/>
      <x:c r="F57" s="33"/>
      <x:c r="G57" s="29"/>
      <x:c r="H57" s="32"/>
      <x:c r="I57" s="33"/>
      <x:c r="J57" s="29"/>
      <x:c r="K57" s="34" t="str">
        <x:f>IF(COUNTA(A57:J57)=0,"",SUM(F57,I57))</x:f>
      </x:c>
      <x:c r="L57" s="34" t="str">
        <x:f>IF(ISNUMBER(D57),D57-K57,"")</x:f>
      </x:c>
      <x:c r="M57" s="31" t="str">
        <x:f>IF(COUNTA(A57:J57)=0,"",IF(OR(A57="",B57="",NOT(ISNUMBER(D57)),D57&lt;=0),"주문 정보 확인",IF(COUNTIF($A$11:$A$210,A57)&gt;1,"주문번호 중복",IF(OR(AND(COUNTA(E57:G57)&gt;0,OR(NOT(ISNUMBER(E57)),NOT(ISNUMBER(F57)),F57&lt;=0,AND(G57&lt;&gt;"이체",G57&lt;&gt;"카드",G57&lt;&gt;"현금"))),AND(COUNTA(H57:J57)&gt;0,OR(NOT(ISNUMBER(H57)),NOT(ISNUMBER(I57)),I57&lt;=0,AND(J57&lt;&gt;"이체",J57&lt;&gt;"카드",J57&lt;&gt;"현금")))),"결제 칸 확인",IF(L57&lt;0,"초과 수납",IF(L57=0,"완납","잔금 확인"))))))</x:f>
      </x:c>
    </x:row>
    <x:row r="58" ht="21" customHeight="1">
      <x:c r="A58" s="29"/>
      <x:c r="B58" s="29"/>
      <x:c r="C58" s="32"/>
      <x:c r="D58" s="33"/>
      <x:c r="E58" s="32"/>
      <x:c r="F58" s="33"/>
      <x:c r="G58" s="29"/>
      <x:c r="H58" s="32"/>
      <x:c r="I58" s="33"/>
      <x:c r="J58" s="29"/>
      <x:c r="K58" s="34" t="str">
        <x:f>IF(COUNTA(A58:J58)=0,"",SUM(F58,I58))</x:f>
      </x:c>
      <x:c r="L58" s="34" t="str">
        <x:f>IF(ISNUMBER(D58),D58-K58,"")</x:f>
      </x:c>
      <x:c r="M58" s="31" t="str">
        <x:f>IF(COUNTA(A58:J58)=0,"",IF(OR(A58="",B58="",NOT(ISNUMBER(D58)),D58&lt;=0),"주문 정보 확인",IF(COUNTIF($A$11:$A$210,A58)&gt;1,"주문번호 중복",IF(OR(AND(COUNTA(E58:G58)&gt;0,OR(NOT(ISNUMBER(E58)),NOT(ISNUMBER(F58)),F58&lt;=0,AND(G58&lt;&gt;"이체",G58&lt;&gt;"카드",G58&lt;&gt;"현금"))),AND(COUNTA(H58:J58)&gt;0,OR(NOT(ISNUMBER(H58)),NOT(ISNUMBER(I58)),I58&lt;=0,AND(J58&lt;&gt;"이체",J58&lt;&gt;"카드",J58&lt;&gt;"현금")))),"결제 칸 확인",IF(L58&lt;0,"초과 수납",IF(L58=0,"완납","잔금 확인"))))))</x:f>
      </x:c>
    </x:row>
    <x:row r="59" ht="21" customHeight="1">
      <x:c r="A59" s="29"/>
      <x:c r="B59" s="29"/>
      <x:c r="C59" s="32"/>
      <x:c r="D59" s="33"/>
      <x:c r="E59" s="32"/>
      <x:c r="F59" s="33"/>
      <x:c r="G59" s="29"/>
      <x:c r="H59" s="32"/>
      <x:c r="I59" s="33"/>
      <x:c r="J59" s="29"/>
      <x:c r="K59" s="34" t="str">
        <x:f>IF(COUNTA(A59:J59)=0,"",SUM(F59,I59))</x:f>
      </x:c>
      <x:c r="L59" s="34" t="str">
        <x:f>IF(ISNUMBER(D59),D59-K59,"")</x:f>
      </x:c>
      <x:c r="M59" s="31" t="str">
        <x:f>IF(COUNTA(A59:J59)=0,"",IF(OR(A59="",B59="",NOT(ISNUMBER(D59)),D59&lt;=0),"주문 정보 확인",IF(COUNTIF($A$11:$A$210,A59)&gt;1,"주문번호 중복",IF(OR(AND(COUNTA(E59:G59)&gt;0,OR(NOT(ISNUMBER(E59)),NOT(ISNUMBER(F59)),F59&lt;=0,AND(G59&lt;&gt;"이체",G59&lt;&gt;"카드",G59&lt;&gt;"현금"))),AND(COUNTA(H59:J59)&gt;0,OR(NOT(ISNUMBER(H59)),NOT(ISNUMBER(I59)),I59&lt;=0,AND(J59&lt;&gt;"이체",J59&lt;&gt;"카드",J59&lt;&gt;"현금")))),"결제 칸 확인",IF(L59&lt;0,"초과 수납",IF(L59=0,"완납","잔금 확인"))))))</x:f>
      </x:c>
    </x:row>
    <x:row r="60" ht="21" customHeight="1">
      <x:c r="A60" s="29"/>
      <x:c r="B60" s="29"/>
      <x:c r="C60" s="32"/>
      <x:c r="D60" s="33"/>
      <x:c r="E60" s="32"/>
      <x:c r="F60" s="33"/>
      <x:c r="G60" s="29"/>
      <x:c r="H60" s="32"/>
      <x:c r="I60" s="33"/>
      <x:c r="J60" s="29"/>
      <x:c r="K60" s="34" t="str">
        <x:f>IF(COUNTA(A60:J60)=0,"",SUM(F60,I60))</x:f>
      </x:c>
      <x:c r="L60" s="34" t="str">
        <x:f>IF(ISNUMBER(D60),D60-K60,"")</x:f>
      </x:c>
      <x:c r="M60" s="31" t="str">
        <x:f>IF(COUNTA(A60:J60)=0,"",IF(OR(A60="",B60="",NOT(ISNUMBER(D60)),D60&lt;=0),"주문 정보 확인",IF(COUNTIF($A$11:$A$210,A60)&gt;1,"주문번호 중복",IF(OR(AND(COUNTA(E60:G60)&gt;0,OR(NOT(ISNUMBER(E60)),NOT(ISNUMBER(F60)),F60&lt;=0,AND(G60&lt;&gt;"이체",G60&lt;&gt;"카드",G60&lt;&gt;"현금"))),AND(COUNTA(H60:J60)&gt;0,OR(NOT(ISNUMBER(H60)),NOT(ISNUMBER(I60)),I60&lt;=0,AND(J60&lt;&gt;"이체",J60&lt;&gt;"카드",J60&lt;&gt;"현금")))),"결제 칸 확인",IF(L60&lt;0,"초과 수납",IF(L60=0,"완납","잔금 확인"))))))</x:f>
      </x:c>
    </x:row>
    <x:row r="61" ht="21" customHeight="1">
      <x:c r="A61" s="29"/>
      <x:c r="B61" s="29"/>
      <x:c r="C61" s="32"/>
      <x:c r="D61" s="33"/>
      <x:c r="E61" s="32"/>
      <x:c r="F61" s="33"/>
      <x:c r="G61" s="29"/>
      <x:c r="H61" s="32"/>
      <x:c r="I61" s="33"/>
      <x:c r="J61" s="29"/>
      <x:c r="K61" s="34" t="str">
        <x:f>IF(COUNTA(A61:J61)=0,"",SUM(F61,I61))</x:f>
      </x:c>
      <x:c r="L61" s="34" t="str">
        <x:f>IF(ISNUMBER(D61),D61-K61,"")</x:f>
      </x:c>
      <x:c r="M61" s="31" t="str">
        <x:f>IF(COUNTA(A61:J61)=0,"",IF(OR(A61="",B61="",NOT(ISNUMBER(D61)),D61&lt;=0),"주문 정보 확인",IF(COUNTIF($A$11:$A$210,A61)&gt;1,"주문번호 중복",IF(OR(AND(COUNTA(E61:G61)&gt;0,OR(NOT(ISNUMBER(E61)),NOT(ISNUMBER(F61)),F61&lt;=0,AND(G61&lt;&gt;"이체",G61&lt;&gt;"카드",G61&lt;&gt;"현금"))),AND(COUNTA(H61:J61)&gt;0,OR(NOT(ISNUMBER(H61)),NOT(ISNUMBER(I61)),I61&lt;=0,AND(J61&lt;&gt;"이체",J61&lt;&gt;"카드",J61&lt;&gt;"현금")))),"결제 칸 확인",IF(L61&lt;0,"초과 수납",IF(L61=0,"완납","잔금 확인"))))))</x:f>
      </x:c>
    </x:row>
    <x:row r="62" ht="21" customHeight="1">
      <x:c r="A62" s="29"/>
      <x:c r="B62" s="29"/>
      <x:c r="C62" s="32"/>
      <x:c r="D62" s="33"/>
      <x:c r="E62" s="32"/>
      <x:c r="F62" s="33"/>
      <x:c r="G62" s="29"/>
      <x:c r="H62" s="32"/>
      <x:c r="I62" s="33"/>
      <x:c r="J62" s="29"/>
      <x:c r="K62" s="34" t="str">
        <x:f>IF(COUNTA(A62:J62)=0,"",SUM(F62,I62))</x:f>
      </x:c>
      <x:c r="L62" s="34" t="str">
        <x:f>IF(ISNUMBER(D62),D62-K62,"")</x:f>
      </x:c>
      <x:c r="M62" s="31" t="str">
        <x:f>IF(COUNTA(A62:J62)=0,"",IF(OR(A62="",B62="",NOT(ISNUMBER(D62)),D62&lt;=0),"주문 정보 확인",IF(COUNTIF($A$11:$A$210,A62)&gt;1,"주문번호 중복",IF(OR(AND(COUNTA(E62:G62)&gt;0,OR(NOT(ISNUMBER(E62)),NOT(ISNUMBER(F62)),F62&lt;=0,AND(G62&lt;&gt;"이체",G62&lt;&gt;"카드",G62&lt;&gt;"현금"))),AND(COUNTA(H62:J62)&gt;0,OR(NOT(ISNUMBER(H62)),NOT(ISNUMBER(I62)),I62&lt;=0,AND(J62&lt;&gt;"이체",J62&lt;&gt;"카드",J62&lt;&gt;"현금")))),"결제 칸 확인",IF(L62&lt;0,"초과 수납",IF(L62=0,"완납","잔금 확인"))))))</x:f>
      </x:c>
    </x:row>
    <x:row r="63" ht="21" customHeight="1">
      <x:c r="A63" s="29"/>
      <x:c r="B63" s="29"/>
      <x:c r="C63" s="32"/>
      <x:c r="D63" s="33"/>
      <x:c r="E63" s="32"/>
      <x:c r="F63" s="33"/>
      <x:c r="G63" s="29"/>
      <x:c r="H63" s="32"/>
      <x:c r="I63" s="33"/>
      <x:c r="J63" s="29"/>
      <x:c r="K63" s="34" t="str">
        <x:f>IF(COUNTA(A63:J63)=0,"",SUM(F63,I63))</x:f>
      </x:c>
      <x:c r="L63" s="34" t="str">
        <x:f>IF(ISNUMBER(D63),D63-K63,"")</x:f>
      </x:c>
      <x:c r="M63" s="31" t="str">
        <x:f>IF(COUNTA(A63:J63)=0,"",IF(OR(A63="",B63="",NOT(ISNUMBER(D63)),D63&lt;=0),"주문 정보 확인",IF(COUNTIF($A$11:$A$210,A63)&gt;1,"주문번호 중복",IF(OR(AND(COUNTA(E63:G63)&gt;0,OR(NOT(ISNUMBER(E63)),NOT(ISNUMBER(F63)),F63&lt;=0,AND(G63&lt;&gt;"이체",G63&lt;&gt;"카드",G63&lt;&gt;"현금"))),AND(COUNTA(H63:J63)&gt;0,OR(NOT(ISNUMBER(H63)),NOT(ISNUMBER(I63)),I63&lt;=0,AND(J63&lt;&gt;"이체",J63&lt;&gt;"카드",J63&lt;&gt;"현금")))),"결제 칸 확인",IF(L63&lt;0,"초과 수납",IF(L63=0,"완납","잔금 확인"))))))</x:f>
      </x:c>
    </x:row>
    <x:row r="64" ht="21" customHeight="1">
      <x:c r="A64" s="29"/>
      <x:c r="B64" s="29"/>
      <x:c r="C64" s="32"/>
      <x:c r="D64" s="33"/>
      <x:c r="E64" s="32"/>
      <x:c r="F64" s="33"/>
      <x:c r="G64" s="29"/>
      <x:c r="H64" s="32"/>
      <x:c r="I64" s="33"/>
      <x:c r="J64" s="29"/>
      <x:c r="K64" s="34" t="str">
        <x:f>IF(COUNTA(A64:J64)=0,"",SUM(F64,I64))</x:f>
      </x:c>
      <x:c r="L64" s="34" t="str">
        <x:f>IF(ISNUMBER(D64),D64-K64,"")</x:f>
      </x:c>
      <x:c r="M64" s="31" t="str">
        <x:f>IF(COUNTA(A64:J64)=0,"",IF(OR(A64="",B64="",NOT(ISNUMBER(D64)),D64&lt;=0),"주문 정보 확인",IF(COUNTIF($A$11:$A$210,A64)&gt;1,"주문번호 중복",IF(OR(AND(COUNTA(E64:G64)&gt;0,OR(NOT(ISNUMBER(E64)),NOT(ISNUMBER(F64)),F64&lt;=0,AND(G64&lt;&gt;"이체",G64&lt;&gt;"카드",G64&lt;&gt;"현금"))),AND(COUNTA(H64:J64)&gt;0,OR(NOT(ISNUMBER(H64)),NOT(ISNUMBER(I64)),I64&lt;=0,AND(J64&lt;&gt;"이체",J64&lt;&gt;"카드",J64&lt;&gt;"현금")))),"결제 칸 확인",IF(L64&lt;0,"초과 수납",IF(L64=0,"완납","잔금 확인"))))))</x:f>
      </x:c>
    </x:row>
    <x:row r="65" ht="21" customHeight="1">
      <x:c r="A65" s="29"/>
      <x:c r="B65" s="29"/>
      <x:c r="C65" s="32"/>
      <x:c r="D65" s="33"/>
      <x:c r="E65" s="32"/>
      <x:c r="F65" s="33"/>
      <x:c r="G65" s="29"/>
      <x:c r="H65" s="32"/>
      <x:c r="I65" s="33"/>
      <x:c r="J65" s="29"/>
      <x:c r="K65" s="34" t="str">
        <x:f>IF(COUNTA(A65:J65)=0,"",SUM(F65,I65))</x:f>
      </x:c>
      <x:c r="L65" s="34" t="str">
        <x:f>IF(ISNUMBER(D65),D65-K65,"")</x:f>
      </x:c>
      <x:c r="M65" s="31" t="str">
        <x:f>IF(COUNTA(A65:J65)=0,"",IF(OR(A65="",B65="",NOT(ISNUMBER(D65)),D65&lt;=0),"주문 정보 확인",IF(COUNTIF($A$11:$A$210,A65)&gt;1,"주문번호 중복",IF(OR(AND(COUNTA(E65:G65)&gt;0,OR(NOT(ISNUMBER(E65)),NOT(ISNUMBER(F65)),F65&lt;=0,AND(G65&lt;&gt;"이체",G65&lt;&gt;"카드",G65&lt;&gt;"현금"))),AND(COUNTA(H65:J65)&gt;0,OR(NOT(ISNUMBER(H65)),NOT(ISNUMBER(I65)),I65&lt;=0,AND(J65&lt;&gt;"이체",J65&lt;&gt;"카드",J65&lt;&gt;"현금")))),"결제 칸 확인",IF(L65&lt;0,"초과 수납",IF(L65=0,"완납","잔금 확인"))))))</x:f>
      </x:c>
    </x:row>
    <x:row r="66" ht="21" customHeight="1">
      <x:c r="A66" s="29"/>
      <x:c r="B66" s="29"/>
      <x:c r="C66" s="32"/>
      <x:c r="D66" s="33"/>
      <x:c r="E66" s="32"/>
      <x:c r="F66" s="33"/>
      <x:c r="G66" s="29"/>
      <x:c r="H66" s="32"/>
      <x:c r="I66" s="33"/>
      <x:c r="J66" s="29"/>
      <x:c r="K66" s="34" t="str">
        <x:f>IF(COUNTA(A66:J66)=0,"",SUM(F66,I66))</x:f>
      </x:c>
      <x:c r="L66" s="34" t="str">
        <x:f>IF(ISNUMBER(D66),D66-K66,"")</x:f>
      </x:c>
      <x:c r="M66" s="31" t="str">
        <x:f>IF(COUNTA(A66:J66)=0,"",IF(OR(A66="",B66="",NOT(ISNUMBER(D66)),D66&lt;=0),"주문 정보 확인",IF(COUNTIF($A$11:$A$210,A66)&gt;1,"주문번호 중복",IF(OR(AND(COUNTA(E66:G66)&gt;0,OR(NOT(ISNUMBER(E66)),NOT(ISNUMBER(F66)),F66&lt;=0,AND(G66&lt;&gt;"이체",G66&lt;&gt;"카드",G66&lt;&gt;"현금"))),AND(COUNTA(H66:J66)&gt;0,OR(NOT(ISNUMBER(H66)),NOT(ISNUMBER(I66)),I66&lt;=0,AND(J66&lt;&gt;"이체",J66&lt;&gt;"카드",J66&lt;&gt;"현금")))),"결제 칸 확인",IF(L66&lt;0,"초과 수납",IF(L66=0,"완납","잔금 확인"))))))</x:f>
      </x:c>
    </x:row>
    <x:row r="67" ht="21" customHeight="1">
      <x:c r="A67" s="29"/>
      <x:c r="B67" s="29"/>
      <x:c r="C67" s="32"/>
      <x:c r="D67" s="33"/>
      <x:c r="E67" s="32"/>
      <x:c r="F67" s="33"/>
      <x:c r="G67" s="29"/>
      <x:c r="H67" s="32"/>
      <x:c r="I67" s="33"/>
      <x:c r="J67" s="29"/>
      <x:c r="K67" s="34" t="str">
        <x:f>IF(COUNTA(A67:J67)=0,"",SUM(F67,I67))</x:f>
      </x:c>
      <x:c r="L67" s="34" t="str">
        <x:f>IF(ISNUMBER(D67),D67-K67,"")</x:f>
      </x:c>
      <x:c r="M67" s="31" t="str">
        <x:f>IF(COUNTA(A67:J67)=0,"",IF(OR(A67="",B67="",NOT(ISNUMBER(D67)),D67&lt;=0),"주문 정보 확인",IF(COUNTIF($A$11:$A$210,A67)&gt;1,"주문번호 중복",IF(OR(AND(COUNTA(E67:G67)&gt;0,OR(NOT(ISNUMBER(E67)),NOT(ISNUMBER(F67)),F67&lt;=0,AND(G67&lt;&gt;"이체",G67&lt;&gt;"카드",G67&lt;&gt;"현금"))),AND(COUNTA(H67:J67)&gt;0,OR(NOT(ISNUMBER(H67)),NOT(ISNUMBER(I67)),I67&lt;=0,AND(J67&lt;&gt;"이체",J67&lt;&gt;"카드",J67&lt;&gt;"현금")))),"결제 칸 확인",IF(L67&lt;0,"초과 수납",IF(L67=0,"완납","잔금 확인"))))))</x:f>
      </x:c>
    </x:row>
    <x:row r="68" ht="21" customHeight="1">
      <x:c r="A68" s="29"/>
      <x:c r="B68" s="29"/>
      <x:c r="C68" s="32"/>
      <x:c r="D68" s="33"/>
      <x:c r="E68" s="32"/>
      <x:c r="F68" s="33"/>
      <x:c r="G68" s="29"/>
      <x:c r="H68" s="32"/>
      <x:c r="I68" s="33"/>
      <x:c r="J68" s="29"/>
      <x:c r="K68" s="34" t="str">
        <x:f>IF(COUNTA(A68:J68)=0,"",SUM(F68,I68))</x:f>
      </x:c>
      <x:c r="L68" s="34" t="str">
        <x:f>IF(ISNUMBER(D68),D68-K68,"")</x:f>
      </x:c>
      <x:c r="M68" s="31" t="str">
        <x:f>IF(COUNTA(A68:J68)=0,"",IF(OR(A68="",B68="",NOT(ISNUMBER(D68)),D68&lt;=0),"주문 정보 확인",IF(COUNTIF($A$11:$A$210,A68)&gt;1,"주문번호 중복",IF(OR(AND(COUNTA(E68:G68)&gt;0,OR(NOT(ISNUMBER(E68)),NOT(ISNUMBER(F68)),F68&lt;=0,AND(G68&lt;&gt;"이체",G68&lt;&gt;"카드",G68&lt;&gt;"현금"))),AND(COUNTA(H68:J68)&gt;0,OR(NOT(ISNUMBER(H68)),NOT(ISNUMBER(I68)),I68&lt;=0,AND(J68&lt;&gt;"이체",J68&lt;&gt;"카드",J68&lt;&gt;"현금")))),"결제 칸 확인",IF(L68&lt;0,"초과 수납",IF(L68=0,"완납","잔금 확인"))))))</x:f>
      </x:c>
    </x:row>
    <x:row r="69" ht="21" customHeight="1">
      <x:c r="A69" s="29"/>
      <x:c r="B69" s="29"/>
      <x:c r="C69" s="32"/>
      <x:c r="D69" s="33"/>
      <x:c r="E69" s="32"/>
      <x:c r="F69" s="33"/>
      <x:c r="G69" s="29"/>
      <x:c r="H69" s="32"/>
      <x:c r="I69" s="33"/>
      <x:c r="J69" s="29"/>
      <x:c r="K69" s="34" t="str">
        <x:f>IF(COUNTA(A69:J69)=0,"",SUM(F69,I69))</x:f>
      </x:c>
      <x:c r="L69" s="34" t="str">
        <x:f>IF(ISNUMBER(D69),D69-K69,"")</x:f>
      </x:c>
      <x:c r="M69" s="31" t="str">
        <x:f>IF(COUNTA(A69:J69)=0,"",IF(OR(A69="",B69="",NOT(ISNUMBER(D69)),D69&lt;=0),"주문 정보 확인",IF(COUNTIF($A$11:$A$210,A69)&gt;1,"주문번호 중복",IF(OR(AND(COUNTA(E69:G69)&gt;0,OR(NOT(ISNUMBER(E69)),NOT(ISNUMBER(F69)),F69&lt;=0,AND(G69&lt;&gt;"이체",G69&lt;&gt;"카드",G69&lt;&gt;"현금"))),AND(COUNTA(H69:J69)&gt;0,OR(NOT(ISNUMBER(H69)),NOT(ISNUMBER(I69)),I69&lt;=0,AND(J69&lt;&gt;"이체",J69&lt;&gt;"카드",J69&lt;&gt;"현금")))),"결제 칸 확인",IF(L69&lt;0,"초과 수납",IF(L69=0,"완납","잔금 확인"))))))</x:f>
      </x:c>
    </x:row>
    <x:row r="70" ht="21" customHeight="1">
      <x:c r="A70" s="29"/>
      <x:c r="B70" s="29"/>
      <x:c r="C70" s="32"/>
      <x:c r="D70" s="33"/>
      <x:c r="E70" s="32"/>
      <x:c r="F70" s="33"/>
      <x:c r="G70" s="29"/>
      <x:c r="H70" s="32"/>
      <x:c r="I70" s="33"/>
      <x:c r="J70" s="29"/>
      <x:c r="K70" s="34" t="str">
        <x:f>IF(COUNTA(A70:J70)=0,"",SUM(F70,I70))</x:f>
      </x:c>
      <x:c r="L70" s="34" t="str">
        <x:f>IF(ISNUMBER(D70),D70-K70,"")</x:f>
      </x:c>
      <x:c r="M70" s="31" t="str">
        <x:f>IF(COUNTA(A70:J70)=0,"",IF(OR(A70="",B70="",NOT(ISNUMBER(D70)),D70&lt;=0),"주문 정보 확인",IF(COUNTIF($A$11:$A$210,A70)&gt;1,"주문번호 중복",IF(OR(AND(COUNTA(E70:G70)&gt;0,OR(NOT(ISNUMBER(E70)),NOT(ISNUMBER(F70)),F70&lt;=0,AND(G70&lt;&gt;"이체",G70&lt;&gt;"카드",G70&lt;&gt;"현금"))),AND(COUNTA(H70:J70)&gt;0,OR(NOT(ISNUMBER(H70)),NOT(ISNUMBER(I70)),I70&lt;=0,AND(J70&lt;&gt;"이체",J70&lt;&gt;"카드",J70&lt;&gt;"현금")))),"결제 칸 확인",IF(L70&lt;0,"초과 수납",IF(L70=0,"완납","잔금 확인"))))))</x:f>
      </x:c>
    </x:row>
    <x:row r="71" ht="21" customHeight="1">
      <x:c r="A71" s="29"/>
      <x:c r="B71" s="29"/>
      <x:c r="C71" s="32"/>
      <x:c r="D71" s="33"/>
      <x:c r="E71" s="32"/>
      <x:c r="F71" s="33"/>
      <x:c r="G71" s="29"/>
      <x:c r="H71" s="32"/>
      <x:c r="I71" s="33"/>
      <x:c r="J71" s="29"/>
      <x:c r="K71" s="34" t="str">
        <x:f>IF(COUNTA(A71:J71)=0,"",SUM(F71,I71))</x:f>
      </x:c>
      <x:c r="L71" s="34" t="str">
        <x:f>IF(ISNUMBER(D71),D71-K71,"")</x:f>
      </x:c>
      <x:c r="M71" s="31" t="str">
        <x:f>IF(COUNTA(A71:J71)=0,"",IF(OR(A71="",B71="",NOT(ISNUMBER(D71)),D71&lt;=0),"주문 정보 확인",IF(COUNTIF($A$11:$A$210,A71)&gt;1,"주문번호 중복",IF(OR(AND(COUNTA(E71:G71)&gt;0,OR(NOT(ISNUMBER(E71)),NOT(ISNUMBER(F71)),F71&lt;=0,AND(G71&lt;&gt;"이체",G71&lt;&gt;"카드",G71&lt;&gt;"현금"))),AND(COUNTA(H71:J71)&gt;0,OR(NOT(ISNUMBER(H71)),NOT(ISNUMBER(I71)),I71&lt;=0,AND(J71&lt;&gt;"이체",J71&lt;&gt;"카드",J71&lt;&gt;"현금")))),"결제 칸 확인",IF(L71&lt;0,"초과 수납",IF(L71=0,"완납","잔금 확인"))))))</x:f>
      </x:c>
    </x:row>
    <x:row r="72" ht="21" customHeight="1">
      <x:c r="A72" s="29"/>
      <x:c r="B72" s="29"/>
      <x:c r="C72" s="32"/>
      <x:c r="D72" s="33"/>
      <x:c r="E72" s="32"/>
      <x:c r="F72" s="33"/>
      <x:c r="G72" s="29"/>
      <x:c r="H72" s="32"/>
      <x:c r="I72" s="33"/>
      <x:c r="J72" s="29"/>
      <x:c r="K72" s="34" t="str">
        <x:f>IF(COUNTA(A72:J72)=0,"",SUM(F72,I72))</x:f>
      </x:c>
      <x:c r="L72" s="34" t="str">
        <x:f>IF(ISNUMBER(D72),D72-K72,"")</x:f>
      </x:c>
      <x:c r="M72" s="31" t="str">
        <x:f>IF(COUNTA(A72:J72)=0,"",IF(OR(A72="",B72="",NOT(ISNUMBER(D72)),D72&lt;=0),"주문 정보 확인",IF(COUNTIF($A$11:$A$210,A72)&gt;1,"주문번호 중복",IF(OR(AND(COUNTA(E72:G72)&gt;0,OR(NOT(ISNUMBER(E72)),NOT(ISNUMBER(F72)),F72&lt;=0,AND(G72&lt;&gt;"이체",G72&lt;&gt;"카드",G72&lt;&gt;"현금"))),AND(COUNTA(H72:J72)&gt;0,OR(NOT(ISNUMBER(H72)),NOT(ISNUMBER(I72)),I72&lt;=0,AND(J72&lt;&gt;"이체",J72&lt;&gt;"카드",J72&lt;&gt;"현금")))),"결제 칸 확인",IF(L72&lt;0,"초과 수납",IF(L72=0,"완납","잔금 확인"))))))</x:f>
      </x:c>
    </x:row>
    <x:row r="73" ht="21" customHeight="1">
      <x:c r="A73" s="29"/>
      <x:c r="B73" s="29"/>
      <x:c r="C73" s="32"/>
      <x:c r="D73" s="33"/>
      <x:c r="E73" s="32"/>
      <x:c r="F73" s="33"/>
      <x:c r="G73" s="29"/>
      <x:c r="H73" s="32"/>
      <x:c r="I73" s="33"/>
      <x:c r="J73" s="29"/>
      <x:c r="K73" s="34" t="str">
        <x:f>IF(COUNTA(A73:J73)=0,"",SUM(F73,I73))</x:f>
      </x:c>
      <x:c r="L73" s="34" t="str">
        <x:f>IF(ISNUMBER(D73),D73-K73,"")</x:f>
      </x:c>
      <x:c r="M73" s="31" t="str">
        <x:f>IF(COUNTA(A73:J73)=0,"",IF(OR(A73="",B73="",NOT(ISNUMBER(D73)),D73&lt;=0),"주문 정보 확인",IF(COUNTIF($A$11:$A$210,A73)&gt;1,"주문번호 중복",IF(OR(AND(COUNTA(E73:G73)&gt;0,OR(NOT(ISNUMBER(E73)),NOT(ISNUMBER(F73)),F73&lt;=0,AND(G73&lt;&gt;"이체",G73&lt;&gt;"카드",G73&lt;&gt;"현금"))),AND(COUNTA(H73:J73)&gt;0,OR(NOT(ISNUMBER(H73)),NOT(ISNUMBER(I73)),I73&lt;=0,AND(J73&lt;&gt;"이체",J73&lt;&gt;"카드",J73&lt;&gt;"현금")))),"결제 칸 확인",IF(L73&lt;0,"초과 수납",IF(L73=0,"완납","잔금 확인"))))))</x:f>
      </x:c>
    </x:row>
    <x:row r="74" ht="21" customHeight="1">
      <x:c r="A74" s="29"/>
      <x:c r="B74" s="29"/>
      <x:c r="C74" s="32"/>
      <x:c r="D74" s="33"/>
      <x:c r="E74" s="32"/>
      <x:c r="F74" s="33"/>
      <x:c r="G74" s="29"/>
      <x:c r="H74" s="32"/>
      <x:c r="I74" s="33"/>
      <x:c r="J74" s="29"/>
      <x:c r="K74" s="34" t="str">
        <x:f>IF(COUNTA(A74:J74)=0,"",SUM(F74,I74))</x:f>
      </x:c>
      <x:c r="L74" s="34" t="str">
        <x:f>IF(ISNUMBER(D74),D74-K74,"")</x:f>
      </x:c>
      <x:c r="M74" s="31" t="str">
        <x:f>IF(COUNTA(A74:J74)=0,"",IF(OR(A74="",B74="",NOT(ISNUMBER(D74)),D74&lt;=0),"주문 정보 확인",IF(COUNTIF($A$11:$A$210,A74)&gt;1,"주문번호 중복",IF(OR(AND(COUNTA(E74:G74)&gt;0,OR(NOT(ISNUMBER(E74)),NOT(ISNUMBER(F74)),F74&lt;=0,AND(G74&lt;&gt;"이체",G74&lt;&gt;"카드",G74&lt;&gt;"현금"))),AND(COUNTA(H74:J74)&gt;0,OR(NOT(ISNUMBER(H74)),NOT(ISNUMBER(I74)),I74&lt;=0,AND(J74&lt;&gt;"이체",J74&lt;&gt;"카드",J74&lt;&gt;"현금")))),"결제 칸 확인",IF(L74&lt;0,"초과 수납",IF(L74=0,"완납","잔금 확인"))))))</x:f>
      </x:c>
    </x:row>
    <x:row r="75" ht="21" customHeight="1">
      <x:c r="A75" s="29"/>
      <x:c r="B75" s="29"/>
      <x:c r="C75" s="32"/>
      <x:c r="D75" s="33"/>
      <x:c r="E75" s="32"/>
      <x:c r="F75" s="33"/>
      <x:c r="G75" s="29"/>
      <x:c r="H75" s="32"/>
      <x:c r="I75" s="33"/>
      <x:c r="J75" s="29"/>
      <x:c r="K75" s="34" t="str">
        <x:f>IF(COUNTA(A75:J75)=0,"",SUM(F75,I75))</x:f>
      </x:c>
      <x:c r="L75" s="34" t="str">
        <x:f>IF(ISNUMBER(D75),D75-K75,"")</x:f>
      </x:c>
      <x:c r="M75" s="31" t="str">
        <x:f>IF(COUNTA(A75:J75)=0,"",IF(OR(A75="",B75="",NOT(ISNUMBER(D75)),D75&lt;=0),"주문 정보 확인",IF(COUNTIF($A$11:$A$210,A75)&gt;1,"주문번호 중복",IF(OR(AND(COUNTA(E75:G75)&gt;0,OR(NOT(ISNUMBER(E75)),NOT(ISNUMBER(F75)),F75&lt;=0,AND(G75&lt;&gt;"이체",G75&lt;&gt;"카드",G75&lt;&gt;"현금"))),AND(COUNTA(H75:J75)&gt;0,OR(NOT(ISNUMBER(H75)),NOT(ISNUMBER(I75)),I75&lt;=0,AND(J75&lt;&gt;"이체",J75&lt;&gt;"카드",J75&lt;&gt;"현금")))),"결제 칸 확인",IF(L75&lt;0,"초과 수납",IF(L75=0,"완납","잔금 확인"))))))</x:f>
      </x:c>
    </x:row>
    <x:row r="76" ht="21" customHeight="1">
      <x:c r="A76" s="29"/>
      <x:c r="B76" s="29"/>
      <x:c r="C76" s="32"/>
      <x:c r="D76" s="33"/>
      <x:c r="E76" s="32"/>
      <x:c r="F76" s="33"/>
      <x:c r="G76" s="29"/>
      <x:c r="H76" s="32"/>
      <x:c r="I76" s="33"/>
      <x:c r="J76" s="29"/>
      <x:c r="K76" s="34" t="str">
        <x:f>IF(COUNTA(A76:J76)=0,"",SUM(F76,I76))</x:f>
      </x:c>
      <x:c r="L76" s="34" t="str">
        <x:f>IF(ISNUMBER(D76),D76-K76,"")</x:f>
      </x:c>
      <x:c r="M76" s="31" t="str">
        <x:f>IF(COUNTA(A76:J76)=0,"",IF(OR(A76="",B76="",NOT(ISNUMBER(D76)),D76&lt;=0),"주문 정보 확인",IF(COUNTIF($A$11:$A$210,A76)&gt;1,"주문번호 중복",IF(OR(AND(COUNTA(E76:G76)&gt;0,OR(NOT(ISNUMBER(E76)),NOT(ISNUMBER(F76)),F76&lt;=0,AND(G76&lt;&gt;"이체",G76&lt;&gt;"카드",G76&lt;&gt;"현금"))),AND(COUNTA(H76:J76)&gt;0,OR(NOT(ISNUMBER(H76)),NOT(ISNUMBER(I76)),I76&lt;=0,AND(J76&lt;&gt;"이체",J76&lt;&gt;"카드",J76&lt;&gt;"현금")))),"결제 칸 확인",IF(L76&lt;0,"초과 수납",IF(L76=0,"완납","잔금 확인"))))))</x:f>
      </x:c>
    </x:row>
    <x:row r="77" ht="21" customHeight="1">
      <x:c r="A77" s="29"/>
      <x:c r="B77" s="29"/>
      <x:c r="C77" s="32"/>
      <x:c r="D77" s="33"/>
      <x:c r="E77" s="32"/>
      <x:c r="F77" s="33"/>
      <x:c r="G77" s="29"/>
      <x:c r="H77" s="32"/>
      <x:c r="I77" s="33"/>
      <x:c r="J77" s="29"/>
      <x:c r="K77" s="34" t="str">
        <x:f>IF(COUNTA(A77:J77)=0,"",SUM(F77,I77))</x:f>
      </x:c>
      <x:c r="L77" s="34" t="str">
        <x:f>IF(ISNUMBER(D77),D77-K77,"")</x:f>
      </x:c>
      <x:c r="M77" s="31" t="str">
        <x:f>IF(COUNTA(A77:J77)=0,"",IF(OR(A77="",B77="",NOT(ISNUMBER(D77)),D77&lt;=0),"주문 정보 확인",IF(COUNTIF($A$11:$A$210,A77)&gt;1,"주문번호 중복",IF(OR(AND(COUNTA(E77:G77)&gt;0,OR(NOT(ISNUMBER(E77)),NOT(ISNUMBER(F77)),F77&lt;=0,AND(G77&lt;&gt;"이체",G77&lt;&gt;"카드",G77&lt;&gt;"현금"))),AND(COUNTA(H77:J77)&gt;0,OR(NOT(ISNUMBER(H77)),NOT(ISNUMBER(I77)),I77&lt;=0,AND(J77&lt;&gt;"이체",J77&lt;&gt;"카드",J77&lt;&gt;"현금")))),"결제 칸 확인",IF(L77&lt;0,"초과 수납",IF(L77=0,"완납","잔금 확인"))))))</x:f>
      </x:c>
    </x:row>
    <x:row r="78" ht="21" customHeight="1">
      <x:c r="A78" s="29"/>
      <x:c r="B78" s="29"/>
      <x:c r="C78" s="32"/>
      <x:c r="D78" s="33"/>
      <x:c r="E78" s="32"/>
      <x:c r="F78" s="33"/>
      <x:c r="G78" s="29"/>
      <x:c r="H78" s="32"/>
      <x:c r="I78" s="33"/>
      <x:c r="J78" s="29"/>
      <x:c r="K78" s="34" t="str">
        <x:f>IF(COUNTA(A78:J78)=0,"",SUM(F78,I78))</x:f>
      </x:c>
      <x:c r="L78" s="34" t="str">
        <x:f>IF(ISNUMBER(D78),D78-K78,"")</x:f>
      </x:c>
      <x:c r="M78" s="31" t="str">
        <x:f>IF(COUNTA(A78:J78)=0,"",IF(OR(A78="",B78="",NOT(ISNUMBER(D78)),D78&lt;=0),"주문 정보 확인",IF(COUNTIF($A$11:$A$210,A78)&gt;1,"주문번호 중복",IF(OR(AND(COUNTA(E78:G78)&gt;0,OR(NOT(ISNUMBER(E78)),NOT(ISNUMBER(F78)),F78&lt;=0,AND(G78&lt;&gt;"이체",G78&lt;&gt;"카드",G78&lt;&gt;"현금"))),AND(COUNTA(H78:J78)&gt;0,OR(NOT(ISNUMBER(H78)),NOT(ISNUMBER(I78)),I78&lt;=0,AND(J78&lt;&gt;"이체",J78&lt;&gt;"카드",J78&lt;&gt;"현금")))),"결제 칸 확인",IF(L78&lt;0,"초과 수납",IF(L78=0,"완납","잔금 확인"))))))</x:f>
      </x:c>
    </x:row>
    <x:row r="79" ht="21" customHeight="1">
      <x:c r="A79" s="29"/>
      <x:c r="B79" s="29"/>
      <x:c r="C79" s="32"/>
      <x:c r="D79" s="33"/>
      <x:c r="E79" s="32"/>
      <x:c r="F79" s="33"/>
      <x:c r="G79" s="29"/>
      <x:c r="H79" s="32"/>
      <x:c r="I79" s="33"/>
      <x:c r="J79" s="29"/>
      <x:c r="K79" s="34" t="str">
        <x:f>IF(COUNTA(A79:J79)=0,"",SUM(F79,I79))</x:f>
      </x:c>
      <x:c r="L79" s="34" t="str">
        <x:f>IF(ISNUMBER(D79),D79-K79,"")</x:f>
      </x:c>
      <x:c r="M79" s="31" t="str">
        <x:f>IF(COUNTA(A79:J79)=0,"",IF(OR(A79="",B79="",NOT(ISNUMBER(D79)),D79&lt;=0),"주문 정보 확인",IF(COUNTIF($A$11:$A$210,A79)&gt;1,"주문번호 중복",IF(OR(AND(COUNTA(E79:G79)&gt;0,OR(NOT(ISNUMBER(E79)),NOT(ISNUMBER(F79)),F79&lt;=0,AND(G79&lt;&gt;"이체",G79&lt;&gt;"카드",G79&lt;&gt;"현금"))),AND(COUNTA(H79:J79)&gt;0,OR(NOT(ISNUMBER(H79)),NOT(ISNUMBER(I79)),I79&lt;=0,AND(J79&lt;&gt;"이체",J79&lt;&gt;"카드",J79&lt;&gt;"현금")))),"결제 칸 확인",IF(L79&lt;0,"초과 수납",IF(L79=0,"완납","잔금 확인"))))))</x:f>
      </x:c>
    </x:row>
    <x:row r="80" ht="21" customHeight="1">
      <x:c r="A80" s="29"/>
      <x:c r="B80" s="29"/>
      <x:c r="C80" s="32"/>
      <x:c r="D80" s="33"/>
      <x:c r="E80" s="32"/>
      <x:c r="F80" s="33"/>
      <x:c r="G80" s="29"/>
      <x:c r="H80" s="32"/>
      <x:c r="I80" s="33"/>
      <x:c r="J80" s="29"/>
      <x:c r="K80" s="34" t="str">
        <x:f>IF(COUNTA(A80:J80)=0,"",SUM(F80,I80))</x:f>
      </x:c>
      <x:c r="L80" s="34" t="str">
        <x:f>IF(ISNUMBER(D80),D80-K80,"")</x:f>
      </x:c>
      <x:c r="M80" s="31" t="str">
        <x:f>IF(COUNTA(A80:J80)=0,"",IF(OR(A80="",B80="",NOT(ISNUMBER(D80)),D80&lt;=0),"주문 정보 확인",IF(COUNTIF($A$11:$A$210,A80)&gt;1,"주문번호 중복",IF(OR(AND(COUNTA(E80:G80)&gt;0,OR(NOT(ISNUMBER(E80)),NOT(ISNUMBER(F80)),F80&lt;=0,AND(G80&lt;&gt;"이체",G80&lt;&gt;"카드",G80&lt;&gt;"현금"))),AND(COUNTA(H80:J80)&gt;0,OR(NOT(ISNUMBER(H80)),NOT(ISNUMBER(I80)),I80&lt;=0,AND(J80&lt;&gt;"이체",J80&lt;&gt;"카드",J80&lt;&gt;"현금")))),"결제 칸 확인",IF(L80&lt;0,"초과 수납",IF(L80=0,"완납","잔금 확인"))))))</x:f>
      </x:c>
    </x:row>
    <x:row r="81" ht="21" customHeight="1">
      <x:c r="A81" s="29"/>
      <x:c r="B81" s="29"/>
      <x:c r="C81" s="32"/>
      <x:c r="D81" s="33"/>
      <x:c r="E81" s="32"/>
      <x:c r="F81" s="33"/>
      <x:c r="G81" s="29"/>
      <x:c r="H81" s="32"/>
      <x:c r="I81" s="33"/>
      <x:c r="J81" s="29"/>
      <x:c r="K81" s="34" t="str">
        <x:f>IF(COUNTA(A81:J81)=0,"",SUM(F81,I81))</x:f>
      </x:c>
      <x:c r="L81" s="34" t="str">
        <x:f>IF(ISNUMBER(D81),D81-K81,"")</x:f>
      </x:c>
      <x:c r="M81" s="31" t="str">
        <x:f>IF(COUNTA(A81:J81)=0,"",IF(OR(A81="",B81="",NOT(ISNUMBER(D81)),D81&lt;=0),"주문 정보 확인",IF(COUNTIF($A$11:$A$210,A81)&gt;1,"주문번호 중복",IF(OR(AND(COUNTA(E81:G81)&gt;0,OR(NOT(ISNUMBER(E81)),NOT(ISNUMBER(F81)),F81&lt;=0,AND(G81&lt;&gt;"이체",G81&lt;&gt;"카드",G81&lt;&gt;"현금"))),AND(COUNTA(H81:J81)&gt;0,OR(NOT(ISNUMBER(H81)),NOT(ISNUMBER(I81)),I81&lt;=0,AND(J81&lt;&gt;"이체",J81&lt;&gt;"카드",J81&lt;&gt;"현금")))),"결제 칸 확인",IF(L81&lt;0,"초과 수납",IF(L81=0,"완납","잔금 확인"))))))</x:f>
      </x:c>
    </x:row>
    <x:row r="82" ht="21" customHeight="1">
      <x:c r="A82" s="29"/>
      <x:c r="B82" s="29"/>
      <x:c r="C82" s="32"/>
      <x:c r="D82" s="33"/>
      <x:c r="E82" s="32"/>
      <x:c r="F82" s="33"/>
      <x:c r="G82" s="29"/>
      <x:c r="H82" s="32"/>
      <x:c r="I82" s="33"/>
      <x:c r="J82" s="29"/>
      <x:c r="K82" s="34" t="str">
        <x:f>IF(COUNTA(A82:J82)=0,"",SUM(F82,I82))</x:f>
      </x:c>
      <x:c r="L82" s="34" t="str">
        <x:f>IF(ISNUMBER(D82),D82-K82,"")</x:f>
      </x:c>
      <x:c r="M82" s="31" t="str">
        <x:f>IF(COUNTA(A82:J82)=0,"",IF(OR(A82="",B82="",NOT(ISNUMBER(D82)),D82&lt;=0),"주문 정보 확인",IF(COUNTIF($A$11:$A$210,A82)&gt;1,"주문번호 중복",IF(OR(AND(COUNTA(E82:G82)&gt;0,OR(NOT(ISNUMBER(E82)),NOT(ISNUMBER(F82)),F82&lt;=0,AND(G82&lt;&gt;"이체",G82&lt;&gt;"카드",G82&lt;&gt;"현금"))),AND(COUNTA(H82:J82)&gt;0,OR(NOT(ISNUMBER(H82)),NOT(ISNUMBER(I82)),I82&lt;=0,AND(J82&lt;&gt;"이체",J82&lt;&gt;"카드",J82&lt;&gt;"현금")))),"결제 칸 확인",IF(L82&lt;0,"초과 수납",IF(L82=0,"완납","잔금 확인"))))))</x:f>
      </x:c>
    </x:row>
    <x:row r="83" ht="21" customHeight="1">
      <x:c r="A83" s="29"/>
      <x:c r="B83" s="29"/>
      <x:c r="C83" s="32"/>
      <x:c r="D83" s="33"/>
      <x:c r="E83" s="32"/>
      <x:c r="F83" s="33"/>
      <x:c r="G83" s="29"/>
      <x:c r="H83" s="32"/>
      <x:c r="I83" s="33"/>
      <x:c r="J83" s="29"/>
      <x:c r="K83" s="34" t="str">
        <x:f>IF(COUNTA(A83:J83)=0,"",SUM(F83,I83))</x:f>
      </x:c>
      <x:c r="L83" s="34" t="str">
        <x:f>IF(ISNUMBER(D83),D83-K83,"")</x:f>
      </x:c>
      <x:c r="M83" s="31" t="str">
        <x:f>IF(COUNTA(A83:J83)=0,"",IF(OR(A83="",B83="",NOT(ISNUMBER(D83)),D83&lt;=0),"주문 정보 확인",IF(COUNTIF($A$11:$A$210,A83)&gt;1,"주문번호 중복",IF(OR(AND(COUNTA(E83:G83)&gt;0,OR(NOT(ISNUMBER(E83)),NOT(ISNUMBER(F83)),F83&lt;=0,AND(G83&lt;&gt;"이체",G83&lt;&gt;"카드",G83&lt;&gt;"현금"))),AND(COUNTA(H83:J83)&gt;0,OR(NOT(ISNUMBER(H83)),NOT(ISNUMBER(I83)),I83&lt;=0,AND(J83&lt;&gt;"이체",J83&lt;&gt;"카드",J83&lt;&gt;"현금")))),"결제 칸 확인",IF(L83&lt;0,"초과 수납",IF(L83=0,"완납","잔금 확인"))))))</x:f>
      </x:c>
    </x:row>
    <x:row r="84" ht="21" customHeight="1">
      <x:c r="A84" s="29"/>
      <x:c r="B84" s="29"/>
      <x:c r="C84" s="32"/>
      <x:c r="D84" s="33"/>
      <x:c r="E84" s="32"/>
      <x:c r="F84" s="33"/>
      <x:c r="G84" s="29"/>
      <x:c r="H84" s="32"/>
      <x:c r="I84" s="33"/>
      <x:c r="J84" s="29"/>
      <x:c r="K84" s="34" t="str">
        <x:f>IF(COUNTA(A84:J84)=0,"",SUM(F84,I84))</x:f>
      </x:c>
      <x:c r="L84" s="34" t="str">
        <x:f>IF(ISNUMBER(D84),D84-K84,"")</x:f>
      </x:c>
      <x:c r="M84" s="31" t="str">
        <x:f>IF(COUNTA(A84:J84)=0,"",IF(OR(A84="",B84="",NOT(ISNUMBER(D84)),D84&lt;=0),"주문 정보 확인",IF(COUNTIF($A$11:$A$210,A84)&gt;1,"주문번호 중복",IF(OR(AND(COUNTA(E84:G84)&gt;0,OR(NOT(ISNUMBER(E84)),NOT(ISNUMBER(F84)),F84&lt;=0,AND(G84&lt;&gt;"이체",G84&lt;&gt;"카드",G84&lt;&gt;"현금"))),AND(COUNTA(H84:J84)&gt;0,OR(NOT(ISNUMBER(H84)),NOT(ISNUMBER(I84)),I84&lt;=0,AND(J84&lt;&gt;"이체",J84&lt;&gt;"카드",J84&lt;&gt;"현금")))),"결제 칸 확인",IF(L84&lt;0,"초과 수납",IF(L84=0,"완납","잔금 확인"))))))</x:f>
      </x:c>
    </x:row>
    <x:row r="85" ht="21" customHeight="1">
      <x:c r="A85" s="29"/>
      <x:c r="B85" s="29"/>
      <x:c r="C85" s="32"/>
      <x:c r="D85" s="33"/>
      <x:c r="E85" s="32"/>
      <x:c r="F85" s="33"/>
      <x:c r="G85" s="29"/>
      <x:c r="H85" s="32"/>
      <x:c r="I85" s="33"/>
      <x:c r="J85" s="29"/>
      <x:c r="K85" s="34" t="str">
        <x:f>IF(COUNTA(A85:J85)=0,"",SUM(F85,I85))</x:f>
      </x:c>
      <x:c r="L85" s="34" t="str">
        <x:f>IF(ISNUMBER(D85),D85-K85,"")</x:f>
      </x:c>
      <x:c r="M85" s="31" t="str">
        <x:f>IF(COUNTA(A85:J85)=0,"",IF(OR(A85="",B85="",NOT(ISNUMBER(D85)),D85&lt;=0),"주문 정보 확인",IF(COUNTIF($A$11:$A$210,A85)&gt;1,"주문번호 중복",IF(OR(AND(COUNTA(E85:G85)&gt;0,OR(NOT(ISNUMBER(E85)),NOT(ISNUMBER(F85)),F85&lt;=0,AND(G85&lt;&gt;"이체",G85&lt;&gt;"카드",G85&lt;&gt;"현금"))),AND(COUNTA(H85:J85)&gt;0,OR(NOT(ISNUMBER(H85)),NOT(ISNUMBER(I85)),I85&lt;=0,AND(J85&lt;&gt;"이체",J85&lt;&gt;"카드",J85&lt;&gt;"현금")))),"결제 칸 확인",IF(L85&lt;0,"초과 수납",IF(L85=0,"완납","잔금 확인"))))))</x:f>
      </x:c>
    </x:row>
    <x:row r="86" ht="21" customHeight="1">
      <x:c r="A86" s="29"/>
      <x:c r="B86" s="29"/>
      <x:c r="C86" s="32"/>
      <x:c r="D86" s="33"/>
      <x:c r="E86" s="32"/>
      <x:c r="F86" s="33"/>
      <x:c r="G86" s="29"/>
      <x:c r="H86" s="32"/>
      <x:c r="I86" s="33"/>
      <x:c r="J86" s="29"/>
      <x:c r="K86" s="34" t="str">
        <x:f>IF(COUNTA(A86:J86)=0,"",SUM(F86,I86))</x:f>
      </x:c>
      <x:c r="L86" s="34" t="str">
        <x:f>IF(ISNUMBER(D86),D86-K86,"")</x:f>
      </x:c>
      <x:c r="M86" s="31" t="str">
        <x:f>IF(COUNTA(A86:J86)=0,"",IF(OR(A86="",B86="",NOT(ISNUMBER(D86)),D86&lt;=0),"주문 정보 확인",IF(COUNTIF($A$11:$A$210,A86)&gt;1,"주문번호 중복",IF(OR(AND(COUNTA(E86:G86)&gt;0,OR(NOT(ISNUMBER(E86)),NOT(ISNUMBER(F86)),F86&lt;=0,AND(G86&lt;&gt;"이체",G86&lt;&gt;"카드",G86&lt;&gt;"현금"))),AND(COUNTA(H86:J86)&gt;0,OR(NOT(ISNUMBER(H86)),NOT(ISNUMBER(I86)),I86&lt;=0,AND(J86&lt;&gt;"이체",J86&lt;&gt;"카드",J86&lt;&gt;"현금")))),"결제 칸 확인",IF(L86&lt;0,"초과 수납",IF(L86=0,"완납","잔금 확인"))))))</x:f>
      </x:c>
    </x:row>
    <x:row r="87" ht="21" customHeight="1">
      <x:c r="A87" s="29"/>
      <x:c r="B87" s="29"/>
      <x:c r="C87" s="32"/>
      <x:c r="D87" s="33"/>
      <x:c r="E87" s="32"/>
      <x:c r="F87" s="33"/>
      <x:c r="G87" s="29"/>
      <x:c r="H87" s="32"/>
      <x:c r="I87" s="33"/>
      <x:c r="J87" s="29"/>
      <x:c r="K87" s="34" t="str">
        <x:f>IF(COUNTA(A87:J87)=0,"",SUM(F87,I87))</x:f>
      </x:c>
      <x:c r="L87" s="34" t="str">
        <x:f>IF(ISNUMBER(D87),D87-K87,"")</x:f>
      </x:c>
      <x:c r="M87" s="31" t="str">
        <x:f>IF(COUNTA(A87:J87)=0,"",IF(OR(A87="",B87="",NOT(ISNUMBER(D87)),D87&lt;=0),"주문 정보 확인",IF(COUNTIF($A$11:$A$210,A87)&gt;1,"주문번호 중복",IF(OR(AND(COUNTA(E87:G87)&gt;0,OR(NOT(ISNUMBER(E87)),NOT(ISNUMBER(F87)),F87&lt;=0,AND(G87&lt;&gt;"이체",G87&lt;&gt;"카드",G87&lt;&gt;"현금"))),AND(COUNTA(H87:J87)&gt;0,OR(NOT(ISNUMBER(H87)),NOT(ISNUMBER(I87)),I87&lt;=0,AND(J87&lt;&gt;"이체",J87&lt;&gt;"카드",J87&lt;&gt;"현금")))),"결제 칸 확인",IF(L87&lt;0,"초과 수납",IF(L87=0,"완납","잔금 확인"))))))</x:f>
      </x:c>
    </x:row>
    <x:row r="88" ht="21" customHeight="1">
      <x:c r="A88" s="29"/>
      <x:c r="B88" s="29"/>
      <x:c r="C88" s="32"/>
      <x:c r="D88" s="33"/>
      <x:c r="E88" s="32"/>
      <x:c r="F88" s="33"/>
      <x:c r="G88" s="29"/>
      <x:c r="H88" s="32"/>
      <x:c r="I88" s="33"/>
      <x:c r="J88" s="29"/>
      <x:c r="K88" s="34" t="str">
        <x:f>IF(COUNTA(A88:J88)=0,"",SUM(F88,I88))</x:f>
      </x:c>
      <x:c r="L88" s="34" t="str">
        <x:f>IF(ISNUMBER(D88),D88-K88,"")</x:f>
      </x:c>
      <x:c r="M88" s="31" t="str">
        <x:f>IF(COUNTA(A88:J88)=0,"",IF(OR(A88="",B88="",NOT(ISNUMBER(D88)),D88&lt;=0),"주문 정보 확인",IF(COUNTIF($A$11:$A$210,A88)&gt;1,"주문번호 중복",IF(OR(AND(COUNTA(E88:G88)&gt;0,OR(NOT(ISNUMBER(E88)),NOT(ISNUMBER(F88)),F88&lt;=0,AND(G88&lt;&gt;"이체",G88&lt;&gt;"카드",G88&lt;&gt;"현금"))),AND(COUNTA(H88:J88)&gt;0,OR(NOT(ISNUMBER(H88)),NOT(ISNUMBER(I88)),I88&lt;=0,AND(J88&lt;&gt;"이체",J88&lt;&gt;"카드",J88&lt;&gt;"현금")))),"결제 칸 확인",IF(L88&lt;0,"초과 수납",IF(L88=0,"완납","잔금 확인"))))))</x:f>
      </x:c>
    </x:row>
    <x:row r="89" ht="21" customHeight="1">
      <x:c r="A89" s="29"/>
      <x:c r="B89" s="29"/>
      <x:c r="C89" s="32"/>
      <x:c r="D89" s="33"/>
      <x:c r="E89" s="32"/>
      <x:c r="F89" s="33"/>
      <x:c r="G89" s="29"/>
      <x:c r="H89" s="32"/>
      <x:c r="I89" s="33"/>
      <x:c r="J89" s="29"/>
      <x:c r="K89" s="34" t="str">
        <x:f>IF(COUNTA(A89:J89)=0,"",SUM(F89,I89))</x:f>
      </x:c>
      <x:c r="L89" s="34" t="str">
        <x:f>IF(ISNUMBER(D89),D89-K89,"")</x:f>
      </x:c>
      <x:c r="M89" s="31" t="str">
        <x:f>IF(COUNTA(A89:J89)=0,"",IF(OR(A89="",B89="",NOT(ISNUMBER(D89)),D89&lt;=0),"주문 정보 확인",IF(COUNTIF($A$11:$A$210,A89)&gt;1,"주문번호 중복",IF(OR(AND(COUNTA(E89:G89)&gt;0,OR(NOT(ISNUMBER(E89)),NOT(ISNUMBER(F89)),F89&lt;=0,AND(G89&lt;&gt;"이체",G89&lt;&gt;"카드",G89&lt;&gt;"현금"))),AND(COUNTA(H89:J89)&gt;0,OR(NOT(ISNUMBER(H89)),NOT(ISNUMBER(I89)),I89&lt;=0,AND(J89&lt;&gt;"이체",J89&lt;&gt;"카드",J89&lt;&gt;"현금")))),"결제 칸 확인",IF(L89&lt;0,"초과 수납",IF(L89=0,"완납","잔금 확인"))))))</x:f>
      </x:c>
    </x:row>
    <x:row r="90" ht="21" customHeight="1">
      <x:c r="A90" s="29"/>
      <x:c r="B90" s="29"/>
      <x:c r="C90" s="32"/>
      <x:c r="D90" s="33"/>
      <x:c r="E90" s="32"/>
      <x:c r="F90" s="33"/>
      <x:c r="G90" s="29"/>
      <x:c r="H90" s="32"/>
      <x:c r="I90" s="33"/>
      <x:c r="J90" s="29"/>
      <x:c r="K90" s="34" t="str">
        <x:f>IF(COUNTA(A90:J90)=0,"",SUM(F90,I90))</x:f>
      </x:c>
      <x:c r="L90" s="34" t="str">
        <x:f>IF(ISNUMBER(D90),D90-K90,"")</x:f>
      </x:c>
      <x:c r="M90" s="31" t="str">
        <x:f>IF(COUNTA(A90:J90)=0,"",IF(OR(A90="",B90="",NOT(ISNUMBER(D90)),D90&lt;=0),"주문 정보 확인",IF(COUNTIF($A$11:$A$210,A90)&gt;1,"주문번호 중복",IF(OR(AND(COUNTA(E90:G90)&gt;0,OR(NOT(ISNUMBER(E90)),NOT(ISNUMBER(F90)),F90&lt;=0,AND(G90&lt;&gt;"이체",G90&lt;&gt;"카드",G90&lt;&gt;"현금"))),AND(COUNTA(H90:J90)&gt;0,OR(NOT(ISNUMBER(H90)),NOT(ISNUMBER(I90)),I90&lt;=0,AND(J90&lt;&gt;"이체",J90&lt;&gt;"카드",J90&lt;&gt;"현금")))),"결제 칸 확인",IF(L90&lt;0,"초과 수납",IF(L90=0,"완납","잔금 확인"))))))</x:f>
      </x:c>
    </x:row>
    <x:row r="91" ht="21" customHeight="1">
      <x:c r="A91" s="29"/>
      <x:c r="B91" s="29"/>
      <x:c r="C91" s="32"/>
      <x:c r="D91" s="33"/>
      <x:c r="E91" s="32"/>
      <x:c r="F91" s="33"/>
      <x:c r="G91" s="29"/>
      <x:c r="H91" s="32"/>
      <x:c r="I91" s="33"/>
      <x:c r="J91" s="29"/>
      <x:c r="K91" s="34" t="str">
        <x:f>IF(COUNTA(A91:J91)=0,"",SUM(F91,I91))</x:f>
      </x:c>
      <x:c r="L91" s="34" t="str">
        <x:f>IF(ISNUMBER(D91),D91-K91,"")</x:f>
      </x:c>
      <x:c r="M91" s="31" t="str">
        <x:f>IF(COUNTA(A91:J91)=0,"",IF(OR(A91="",B91="",NOT(ISNUMBER(D91)),D91&lt;=0),"주문 정보 확인",IF(COUNTIF($A$11:$A$210,A91)&gt;1,"주문번호 중복",IF(OR(AND(COUNTA(E91:G91)&gt;0,OR(NOT(ISNUMBER(E91)),NOT(ISNUMBER(F91)),F91&lt;=0,AND(G91&lt;&gt;"이체",G91&lt;&gt;"카드",G91&lt;&gt;"현금"))),AND(COUNTA(H91:J91)&gt;0,OR(NOT(ISNUMBER(H91)),NOT(ISNUMBER(I91)),I91&lt;=0,AND(J91&lt;&gt;"이체",J91&lt;&gt;"카드",J91&lt;&gt;"현금")))),"결제 칸 확인",IF(L91&lt;0,"초과 수납",IF(L91=0,"완납","잔금 확인"))))))</x:f>
      </x:c>
    </x:row>
    <x:row r="92" ht="21" customHeight="1">
      <x:c r="A92" s="29"/>
      <x:c r="B92" s="29"/>
      <x:c r="C92" s="32"/>
      <x:c r="D92" s="33"/>
      <x:c r="E92" s="32"/>
      <x:c r="F92" s="33"/>
      <x:c r="G92" s="29"/>
      <x:c r="H92" s="32"/>
      <x:c r="I92" s="33"/>
      <x:c r="J92" s="29"/>
      <x:c r="K92" s="34" t="str">
        <x:f>IF(COUNTA(A92:J92)=0,"",SUM(F92,I92))</x:f>
      </x:c>
      <x:c r="L92" s="34" t="str">
        <x:f>IF(ISNUMBER(D92),D92-K92,"")</x:f>
      </x:c>
      <x:c r="M92" s="31" t="str">
        <x:f>IF(COUNTA(A92:J92)=0,"",IF(OR(A92="",B92="",NOT(ISNUMBER(D92)),D92&lt;=0),"주문 정보 확인",IF(COUNTIF($A$11:$A$210,A92)&gt;1,"주문번호 중복",IF(OR(AND(COUNTA(E92:G92)&gt;0,OR(NOT(ISNUMBER(E92)),NOT(ISNUMBER(F92)),F92&lt;=0,AND(G92&lt;&gt;"이체",G92&lt;&gt;"카드",G92&lt;&gt;"현금"))),AND(COUNTA(H92:J92)&gt;0,OR(NOT(ISNUMBER(H92)),NOT(ISNUMBER(I92)),I92&lt;=0,AND(J92&lt;&gt;"이체",J92&lt;&gt;"카드",J92&lt;&gt;"현금")))),"결제 칸 확인",IF(L92&lt;0,"초과 수납",IF(L92=0,"완납","잔금 확인"))))))</x:f>
      </x:c>
    </x:row>
    <x:row r="93" ht="21" customHeight="1">
      <x:c r="A93" s="29"/>
      <x:c r="B93" s="29"/>
      <x:c r="C93" s="32"/>
      <x:c r="D93" s="33"/>
      <x:c r="E93" s="32"/>
      <x:c r="F93" s="33"/>
      <x:c r="G93" s="29"/>
      <x:c r="H93" s="32"/>
      <x:c r="I93" s="33"/>
      <x:c r="J93" s="29"/>
      <x:c r="K93" s="34" t="str">
        <x:f>IF(COUNTA(A93:J93)=0,"",SUM(F93,I93))</x:f>
      </x:c>
      <x:c r="L93" s="34" t="str">
        <x:f>IF(ISNUMBER(D93),D93-K93,"")</x:f>
      </x:c>
      <x:c r="M93" s="31" t="str">
        <x:f>IF(COUNTA(A93:J93)=0,"",IF(OR(A93="",B93="",NOT(ISNUMBER(D93)),D93&lt;=0),"주문 정보 확인",IF(COUNTIF($A$11:$A$210,A93)&gt;1,"주문번호 중복",IF(OR(AND(COUNTA(E93:G93)&gt;0,OR(NOT(ISNUMBER(E93)),NOT(ISNUMBER(F93)),F93&lt;=0,AND(G93&lt;&gt;"이체",G93&lt;&gt;"카드",G93&lt;&gt;"현금"))),AND(COUNTA(H93:J93)&gt;0,OR(NOT(ISNUMBER(H93)),NOT(ISNUMBER(I93)),I93&lt;=0,AND(J93&lt;&gt;"이체",J93&lt;&gt;"카드",J93&lt;&gt;"현금")))),"결제 칸 확인",IF(L93&lt;0,"초과 수납",IF(L93=0,"완납","잔금 확인"))))))</x:f>
      </x:c>
    </x:row>
    <x:row r="94" ht="21" customHeight="1">
      <x:c r="A94" s="29"/>
      <x:c r="B94" s="29"/>
      <x:c r="C94" s="32"/>
      <x:c r="D94" s="33"/>
      <x:c r="E94" s="32"/>
      <x:c r="F94" s="33"/>
      <x:c r="G94" s="29"/>
      <x:c r="H94" s="32"/>
      <x:c r="I94" s="33"/>
      <x:c r="J94" s="29"/>
      <x:c r="K94" s="34" t="str">
        <x:f>IF(COUNTA(A94:J94)=0,"",SUM(F94,I94))</x:f>
      </x:c>
      <x:c r="L94" s="34" t="str">
        <x:f>IF(ISNUMBER(D94),D94-K94,"")</x:f>
      </x:c>
      <x:c r="M94" s="31" t="str">
        <x:f>IF(COUNTA(A94:J94)=0,"",IF(OR(A94="",B94="",NOT(ISNUMBER(D94)),D94&lt;=0),"주문 정보 확인",IF(COUNTIF($A$11:$A$210,A94)&gt;1,"주문번호 중복",IF(OR(AND(COUNTA(E94:G94)&gt;0,OR(NOT(ISNUMBER(E94)),NOT(ISNUMBER(F94)),F94&lt;=0,AND(G94&lt;&gt;"이체",G94&lt;&gt;"카드",G94&lt;&gt;"현금"))),AND(COUNTA(H94:J94)&gt;0,OR(NOT(ISNUMBER(H94)),NOT(ISNUMBER(I94)),I94&lt;=0,AND(J94&lt;&gt;"이체",J94&lt;&gt;"카드",J94&lt;&gt;"현금")))),"결제 칸 확인",IF(L94&lt;0,"초과 수납",IF(L94=0,"완납","잔금 확인"))))))</x:f>
      </x:c>
    </x:row>
    <x:row r="95" ht="21" customHeight="1">
      <x:c r="A95" s="29"/>
      <x:c r="B95" s="29"/>
      <x:c r="C95" s="32"/>
      <x:c r="D95" s="33"/>
      <x:c r="E95" s="32"/>
      <x:c r="F95" s="33"/>
      <x:c r="G95" s="29"/>
      <x:c r="H95" s="32"/>
      <x:c r="I95" s="33"/>
      <x:c r="J95" s="29"/>
      <x:c r="K95" s="34" t="str">
        <x:f>IF(COUNTA(A95:J95)=0,"",SUM(F95,I95))</x:f>
      </x:c>
      <x:c r="L95" s="34" t="str">
        <x:f>IF(ISNUMBER(D95),D95-K95,"")</x:f>
      </x:c>
      <x:c r="M95" s="31" t="str">
        <x:f>IF(COUNTA(A95:J95)=0,"",IF(OR(A95="",B95="",NOT(ISNUMBER(D95)),D95&lt;=0),"주문 정보 확인",IF(COUNTIF($A$11:$A$210,A95)&gt;1,"주문번호 중복",IF(OR(AND(COUNTA(E95:G95)&gt;0,OR(NOT(ISNUMBER(E95)),NOT(ISNUMBER(F95)),F95&lt;=0,AND(G95&lt;&gt;"이체",G95&lt;&gt;"카드",G95&lt;&gt;"현금"))),AND(COUNTA(H95:J95)&gt;0,OR(NOT(ISNUMBER(H95)),NOT(ISNUMBER(I95)),I95&lt;=0,AND(J95&lt;&gt;"이체",J95&lt;&gt;"카드",J95&lt;&gt;"현금")))),"결제 칸 확인",IF(L95&lt;0,"초과 수납",IF(L95=0,"완납","잔금 확인"))))))</x:f>
      </x:c>
    </x:row>
    <x:row r="96" ht="21" customHeight="1">
      <x:c r="A96" s="29"/>
      <x:c r="B96" s="29"/>
      <x:c r="C96" s="32"/>
      <x:c r="D96" s="33"/>
      <x:c r="E96" s="32"/>
      <x:c r="F96" s="33"/>
      <x:c r="G96" s="29"/>
      <x:c r="H96" s="32"/>
      <x:c r="I96" s="33"/>
      <x:c r="J96" s="29"/>
      <x:c r="K96" s="34" t="str">
        <x:f>IF(COUNTA(A96:J96)=0,"",SUM(F96,I96))</x:f>
      </x:c>
      <x:c r="L96" s="34" t="str">
        <x:f>IF(ISNUMBER(D96),D96-K96,"")</x:f>
      </x:c>
      <x:c r="M96" s="31" t="str">
        <x:f>IF(COUNTA(A96:J96)=0,"",IF(OR(A96="",B96="",NOT(ISNUMBER(D96)),D96&lt;=0),"주문 정보 확인",IF(COUNTIF($A$11:$A$210,A96)&gt;1,"주문번호 중복",IF(OR(AND(COUNTA(E96:G96)&gt;0,OR(NOT(ISNUMBER(E96)),NOT(ISNUMBER(F96)),F96&lt;=0,AND(G96&lt;&gt;"이체",G96&lt;&gt;"카드",G96&lt;&gt;"현금"))),AND(COUNTA(H96:J96)&gt;0,OR(NOT(ISNUMBER(H96)),NOT(ISNUMBER(I96)),I96&lt;=0,AND(J96&lt;&gt;"이체",J96&lt;&gt;"카드",J96&lt;&gt;"현금")))),"결제 칸 확인",IF(L96&lt;0,"초과 수납",IF(L96=0,"완납","잔금 확인"))))))</x:f>
      </x:c>
    </x:row>
    <x:row r="97" ht="21" customHeight="1">
      <x:c r="A97" s="29"/>
      <x:c r="B97" s="29"/>
      <x:c r="C97" s="32"/>
      <x:c r="D97" s="33"/>
      <x:c r="E97" s="32"/>
      <x:c r="F97" s="33"/>
      <x:c r="G97" s="29"/>
      <x:c r="H97" s="32"/>
      <x:c r="I97" s="33"/>
      <x:c r="J97" s="29"/>
      <x:c r="K97" s="34" t="str">
        <x:f>IF(COUNTA(A97:J97)=0,"",SUM(F97,I97))</x:f>
      </x:c>
      <x:c r="L97" s="34" t="str">
        <x:f>IF(ISNUMBER(D97),D97-K97,"")</x:f>
      </x:c>
      <x:c r="M97" s="31" t="str">
        <x:f>IF(COUNTA(A97:J97)=0,"",IF(OR(A97="",B97="",NOT(ISNUMBER(D97)),D97&lt;=0),"주문 정보 확인",IF(COUNTIF($A$11:$A$210,A97)&gt;1,"주문번호 중복",IF(OR(AND(COUNTA(E97:G97)&gt;0,OR(NOT(ISNUMBER(E97)),NOT(ISNUMBER(F97)),F97&lt;=0,AND(G97&lt;&gt;"이체",G97&lt;&gt;"카드",G97&lt;&gt;"현금"))),AND(COUNTA(H97:J97)&gt;0,OR(NOT(ISNUMBER(H97)),NOT(ISNUMBER(I97)),I97&lt;=0,AND(J97&lt;&gt;"이체",J97&lt;&gt;"카드",J97&lt;&gt;"현금")))),"결제 칸 확인",IF(L97&lt;0,"초과 수납",IF(L97=0,"완납","잔금 확인"))))))</x:f>
      </x:c>
    </x:row>
    <x:row r="98" ht="21" customHeight="1">
      <x:c r="A98" s="29"/>
      <x:c r="B98" s="29"/>
      <x:c r="C98" s="32"/>
      <x:c r="D98" s="33"/>
      <x:c r="E98" s="32"/>
      <x:c r="F98" s="33"/>
      <x:c r="G98" s="29"/>
      <x:c r="H98" s="32"/>
      <x:c r="I98" s="33"/>
      <x:c r="J98" s="29"/>
      <x:c r="K98" s="34" t="str">
        <x:f>IF(COUNTA(A98:J98)=0,"",SUM(F98,I98))</x:f>
      </x:c>
      <x:c r="L98" s="34" t="str">
        <x:f>IF(ISNUMBER(D98),D98-K98,"")</x:f>
      </x:c>
      <x:c r="M98" s="31" t="str">
        <x:f>IF(COUNTA(A98:J98)=0,"",IF(OR(A98="",B98="",NOT(ISNUMBER(D98)),D98&lt;=0),"주문 정보 확인",IF(COUNTIF($A$11:$A$210,A98)&gt;1,"주문번호 중복",IF(OR(AND(COUNTA(E98:G98)&gt;0,OR(NOT(ISNUMBER(E98)),NOT(ISNUMBER(F98)),F98&lt;=0,AND(G98&lt;&gt;"이체",G98&lt;&gt;"카드",G98&lt;&gt;"현금"))),AND(COUNTA(H98:J98)&gt;0,OR(NOT(ISNUMBER(H98)),NOT(ISNUMBER(I98)),I98&lt;=0,AND(J98&lt;&gt;"이체",J98&lt;&gt;"카드",J98&lt;&gt;"현금")))),"결제 칸 확인",IF(L98&lt;0,"초과 수납",IF(L98=0,"완납","잔금 확인"))))))</x:f>
      </x:c>
    </x:row>
    <x:row r="99" ht="21" customHeight="1">
      <x:c r="A99" s="29"/>
      <x:c r="B99" s="29"/>
      <x:c r="C99" s="32"/>
      <x:c r="D99" s="33"/>
      <x:c r="E99" s="32"/>
      <x:c r="F99" s="33"/>
      <x:c r="G99" s="29"/>
      <x:c r="H99" s="32"/>
      <x:c r="I99" s="33"/>
      <x:c r="J99" s="29"/>
      <x:c r="K99" s="34" t="str">
        <x:f>IF(COUNTA(A99:J99)=0,"",SUM(F99,I99))</x:f>
      </x:c>
      <x:c r="L99" s="34" t="str">
        <x:f>IF(ISNUMBER(D99),D99-K99,"")</x:f>
      </x:c>
      <x:c r="M99" s="31" t="str">
        <x:f>IF(COUNTA(A99:J99)=0,"",IF(OR(A99="",B99="",NOT(ISNUMBER(D99)),D99&lt;=0),"주문 정보 확인",IF(COUNTIF($A$11:$A$210,A99)&gt;1,"주문번호 중복",IF(OR(AND(COUNTA(E99:G99)&gt;0,OR(NOT(ISNUMBER(E99)),NOT(ISNUMBER(F99)),F99&lt;=0,AND(G99&lt;&gt;"이체",G99&lt;&gt;"카드",G99&lt;&gt;"현금"))),AND(COUNTA(H99:J99)&gt;0,OR(NOT(ISNUMBER(H99)),NOT(ISNUMBER(I99)),I99&lt;=0,AND(J99&lt;&gt;"이체",J99&lt;&gt;"카드",J99&lt;&gt;"현금")))),"결제 칸 확인",IF(L99&lt;0,"초과 수납",IF(L99=0,"완납","잔금 확인"))))))</x:f>
      </x:c>
    </x:row>
    <x:row r="100" ht="21" customHeight="1">
      <x:c r="A100" s="29"/>
      <x:c r="B100" s="29"/>
      <x:c r="C100" s="32"/>
      <x:c r="D100" s="33"/>
      <x:c r="E100" s="32"/>
      <x:c r="F100" s="33"/>
      <x:c r="G100" s="29"/>
      <x:c r="H100" s="32"/>
      <x:c r="I100" s="33"/>
      <x:c r="J100" s="29"/>
      <x:c r="K100" s="34" t="str">
        <x:f>IF(COUNTA(A100:J100)=0,"",SUM(F100,I100))</x:f>
      </x:c>
      <x:c r="L100" s="34" t="str">
        <x:f>IF(ISNUMBER(D100),D100-K100,"")</x:f>
      </x:c>
      <x:c r="M100" s="31" t="str">
        <x:f>IF(COUNTA(A100:J100)=0,"",IF(OR(A100="",B100="",NOT(ISNUMBER(D100)),D100&lt;=0),"주문 정보 확인",IF(COUNTIF($A$11:$A$210,A100)&gt;1,"주문번호 중복",IF(OR(AND(COUNTA(E100:G100)&gt;0,OR(NOT(ISNUMBER(E100)),NOT(ISNUMBER(F100)),F100&lt;=0,AND(G100&lt;&gt;"이체",G100&lt;&gt;"카드",G100&lt;&gt;"현금"))),AND(COUNTA(H100:J100)&gt;0,OR(NOT(ISNUMBER(H100)),NOT(ISNUMBER(I100)),I100&lt;=0,AND(J100&lt;&gt;"이체",J100&lt;&gt;"카드",J100&lt;&gt;"현금")))),"결제 칸 확인",IF(L100&lt;0,"초과 수납",IF(L100=0,"완납","잔금 확인"))))))</x:f>
      </x:c>
    </x:row>
    <x:row r="101" ht="21" customHeight="1">
      <x:c r="A101" s="29"/>
      <x:c r="B101" s="29"/>
      <x:c r="C101" s="32"/>
      <x:c r="D101" s="33"/>
      <x:c r="E101" s="32"/>
      <x:c r="F101" s="33"/>
      <x:c r="G101" s="29"/>
      <x:c r="H101" s="32"/>
      <x:c r="I101" s="33"/>
      <x:c r="J101" s="29"/>
      <x:c r="K101" s="34" t="str">
        <x:f>IF(COUNTA(A101:J101)=0,"",SUM(F101,I101))</x:f>
      </x:c>
      <x:c r="L101" s="34" t="str">
        <x:f>IF(ISNUMBER(D101),D101-K101,"")</x:f>
      </x:c>
      <x:c r="M101" s="31" t="str">
        <x:f>IF(COUNTA(A101:J101)=0,"",IF(OR(A101="",B101="",NOT(ISNUMBER(D101)),D101&lt;=0),"주문 정보 확인",IF(COUNTIF($A$11:$A$210,A101)&gt;1,"주문번호 중복",IF(OR(AND(COUNTA(E101:G101)&gt;0,OR(NOT(ISNUMBER(E101)),NOT(ISNUMBER(F101)),F101&lt;=0,AND(G101&lt;&gt;"이체",G101&lt;&gt;"카드",G101&lt;&gt;"현금"))),AND(COUNTA(H101:J101)&gt;0,OR(NOT(ISNUMBER(H101)),NOT(ISNUMBER(I101)),I101&lt;=0,AND(J101&lt;&gt;"이체",J101&lt;&gt;"카드",J101&lt;&gt;"현금")))),"결제 칸 확인",IF(L101&lt;0,"초과 수납",IF(L101=0,"완납","잔금 확인"))))))</x:f>
      </x:c>
    </x:row>
    <x:row r="102" ht="21" customHeight="1">
      <x:c r="A102" s="29"/>
      <x:c r="B102" s="29"/>
      <x:c r="C102" s="32"/>
      <x:c r="D102" s="33"/>
      <x:c r="E102" s="32"/>
      <x:c r="F102" s="33"/>
      <x:c r="G102" s="29"/>
      <x:c r="H102" s="32"/>
      <x:c r="I102" s="33"/>
      <x:c r="J102" s="29"/>
      <x:c r="K102" s="34" t="str">
        <x:f>IF(COUNTA(A102:J102)=0,"",SUM(F102,I102))</x:f>
      </x:c>
      <x:c r="L102" s="34" t="str">
        <x:f>IF(ISNUMBER(D102),D102-K102,"")</x:f>
      </x:c>
      <x:c r="M102" s="31" t="str">
        <x:f>IF(COUNTA(A102:J102)=0,"",IF(OR(A102="",B102="",NOT(ISNUMBER(D102)),D102&lt;=0),"주문 정보 확인",IF(COUNTIF($A$11:$A$210,A102)&gt;1,"주문번호 중복",IF(OR(AND(COUNTA(E102:G102)&gt;0,OR(NOT(ISNUMBER(E102)),NOT(ISNUMBER(F102)),F102&lt;=0,AND(G102&lt;&gt;"이체",G102&lt;&gt;"카드",G102&lt;&gt;"현금"))),AND(COUNTA(H102:J102)&gt;0,OR(NOT(ISNUMBER(H102)),NOT(ISNUMBER(I102)),I102&lt;=0,AND(J102&lt;&gt;"이체",J102&lt;&gt;"카드",J102&lt;&gt;"현금")))),"결제 칸 확인",IF(L102&lt;0,"초과 수납",IF(L102=0,"완납","잔금 확인"))))))</x:f>
      </x:c>
    </x:row>
    <x:row r="103" ht="21" customHeight="1">
      <x:c r="A103" s="29"/>
      <x:c r="B103" s="29"/>
      <x:c r="C103" s="32"/>
      <x:c r="D103" s="33"/>
      <x:c r="E103" s="32"/>
      <x:c r="F103" s="33"/>
      <x:c r="G103" s="29"/>
      <x:c r="H103" s="32"/>
      <x:c r="I103" s="33"/>
      <x:c r="J103" s="29"/>
      <x:c r="K103" s="34" t="str">
        <x:f>IF(COUNTA(A103:J103)=0,"",SUM(F103,I103))</x:f>
      </x:c>
      <x:c r="L103" s="34" t="str">
        <x:f>IF(ISNUMBER(D103),D103-K103,"")</x:f>
      </x:c>
      <x:c r="M103" s="31" t="str">
        <x:f>IF(COUNTA(A103:J103)=0,"",IF(OR(A103="",B103="",NOT(ISNUMBER(D103)),D103&lt;=0),"주문 정보 확인",IF(COUNTIF($A$11:$A$210,A103)&gt;1,"주문번호 중복",IF(OR(AND(COUNTA(E103:G103)&gt;0,OR(NOT(ISNUMBER(E103)),NOT(ISNUMBER(F103)),F103&lt;=0,AND(G103&lt;&gt;"이체",G103&lt;&gt;"카드",G103&lt;&gt;"현금"))),AND(COUNTA(H103:J103)&gt;0,OR(NOT(ISNUMBER(H103)),NOT(ISNUMBER(I103)),I103&lt;=0,AND(J103&lt;&gt;"이체",J103&lt;&gt;"카드",J103&lt;&gt;"현금")))),"결제 칸 확인",IF(L103&lt;0,"초과 수납",IF(L103=0,"완납","잔금 확인"))))))</x:f>
      </x:c>
    </x:row>
    <x:row r="104" ht="21" customHeight="1">
      <x:c r="A104" s="29"/>
      <x:c r="B104" s="29"/>
      <x:c r="C104" s="32"/>
      <x:c r="D104" s="33"/>
      <x:c r="E104" s="32"/>
      <x:c r="F104" s="33"/>
      <x:c r="G104" s="29"/>
      <x:c r="H104" s="32"/>
      <x:c r="I104" s="33"/>
      <x:c r="J104" s="29"/>
      <x:c r="K104" s="34" t="str">
        <x:f>IF(COUNTA(A104:J104)=0,"",SUM(F104,I104))</x:f>
      </x:c>
      <x:c r="L104" s="34" t="str">
        <x:f>IF(ISNUMBER(D104),D104-K104,"")</x:f>
      </x:c>
      <x:c r="M104" s="31" t="str">
        <x:f>IF(COUNTA(A104:J104)=0,"",IF(OR(A104="",B104="",NOT(ISNUMBER(D104)),D104&lt;=0),"주문 정보 확인",IF(COUNTIF($A$11:$A$210,A104)&gt;1,"주문번호 중복",IF(OR(AND(COUNTA(E104:G104)&gt;0,OR(NOT(ISNUMBER(E104)),NOT(ISNUMBER(F104)),F104&lt;=0,AND(G104&lt;&gt;"이체",G104&lt;&gt;"카드",G104&lt;&gt;"현금"))),AND(COUNTA(H104:J104)&gt;0,OR(NOT(ISNUMBER(H104)),NOT(ISNUMBER(I104)),I104&lt;=0,AND(J104&lt;&gt;"이체",J104&lt;&gt;"카드",J104&lt;&gt;"현금")))),"결제 칸 확인",IF(L104&lt;0,"초과 수납",IF(L104=0,"완납","잔금 확인"))))))</x:f>
      </x:c>
    </x:row>
    <x:row r="105" ht="21" customHeight="1">
      <x:c r="A105" s="29"/>
      <x:c r="B105" s="29"/>
      <x:c r="C105" s="32"/>
      <x:c r="D105" s="33"/>
      <x:c r="E105" s="32"/>
      <x:c r="F105" s="33"/>
      <x:c r="G105" s="29"/>
      <x:c r="H105" s="32"/>
      <x:c r="I105" s="33"/>
      <x:c r="J105" s="29"/>
      <x:c r="K105" s="34" t="str">
        <x:f>IF(COUNTA(A105:J105)=0,"",SUM(F105,I105))</x:f>
      </x:c>
      <x:c r="L105" s="34" t="str">
        <x:f>IF(ISNUMBER(D105),D105-K105,"")</x:f>
      </x:c>
      <x:c r="M105" s="31" t="str">
        <x:f>IF(COUNTA(A105:J105)=0,"",IF(OR(A105="",B105="",NOT(ISNUMBER(D105)),D105&lt;=0),"주문 정보 확인",IF(COUNTIF($A$11:$A$210,A105)&gt;1,"주문번호 중복",IF(OR(AND(COUNTA(E105:G105)&gt;0,OR(NOT(ISNUMBER(E105)),NOT(ISNUMBER(F105)),F105&lt;=0,AND(G105&lt;&gt;"이체",G105&lt;&gt;"카드",G105&lt;&gt;"현금"))),AND(COUNTA(H105:J105)&gt;0,OR(NOT(ISNUMBER(H105)),NOT(ISNUMBER(I105)),I105&lt;=0,AND(J105&lt;&gt;"이체",J105&lt;&gt;"카드",J105&lt;&gt;"현금")))),"결제 칸 확인",IF(L105&lt;0,"초과 수납",IF(L105=0,"완납","잔금 확인"))))))</x:f>
      </x:c>
    </x:row>
    <x:row r="106" ht="21" customHeight="1">
      <x:c r="A106" s="29"/>
      <x:c r="B106" s="29"/>
      <x:c r="C106" s="32"/>
      <x:c r="D106" s="33"/>
      <x:c r="E106" s="32"/>
      <x:c r="F106" s="33"/>
      <x:c r="G106" s="29"/>
      <x:c r="H106" s="32"/>
      <x:c r="I106" s="33"/>
      <x:c r="J106" s="29"/>
      <x:c r="K106" s="34" t="str">
        <x:f>IF(COUNTA(A106:J106)=0,"",SUM(F106,I106))</x:f>
      </x:c>
      <x:c r="L106" s="34" t="str">
        <x:f>IF(ISNUMBER(D106),D106-K106,"")</x:f>
      </x:c>
      <x:c r="M106" s="31" t="str">
        <x:f>IF(COUNTA(A106:J106)=0,"",IF(OR(A106="",B106="",NOT(ISNUMBER(D106)),D106&lt;=0),"주문 정보 확인",IF(COUNTIF($A$11:$A$210,A106)&gt;1,"주문번호 중복",IF(OR(AND(COUNTA(E106:G106)&gt;0,OR(NOT(ISNUMBER(E106)),NOT(ISNUMBER(F106)),F106&lt;=0,AND(G106&lt;&gt;"이체",G106&lt;&gt;"카드",G106&lt;&gt;"현금"))),AND(COUNTA(H106:J106)&gt;0,OR(NOT(ISNUMBER(H106)),NOT(ISNUMBER(I106)),I106&lt;=0,AND(J106&lt;&gt;"이체",J106&lt;&gt;"카드",J106&lt;&gt;"현금")))),"결제 칸 확인",IF(L106&lt;0,"초과 수납",IF(L106=0,"완납","잔금 확인"))))))</x:f>
      </x:c>
    </x:row>
    <x:row r="107" ht="21" customHeight="1">
      <x:c r="A107" s="29"/>
      <x:c r="B107" s="29"/>
      <x:c r="C107" s="32"/>
      <x:c r="D107" s="33"/>
      <x:c r="E107" s="32"/>
      <x:c r="F107" s="33"/>
      <x:c r="G107" s="29"/>
      <x:c r="H107" s="32"/>
      <x:c r="I107" s="33"/>
      <x:c r="J107" s="29"/>
      <x:c r="K107" s="34" t="str">
        <x:f>IF(COUNTA(A107:J107)=0,"",SUM(F107,I107))</x:f>
      </x:c>
      <x:c r="L107" s="34" t="str">
        <x:f>IF(ISNUMBER(D107),D107-K107,"")</x:f>
      </x:c>
      <x:c r="M107" s="31" t="str">
        <x:f>IF(COUNTA(A107:J107)=0,"",IF(OR(A107="",B107="",NOT(ISNUMBER(D107)),D107&lt;=0),"주문 정보 확인",IF(COUNTIF($A$11:$A$210,A107)&gt;1,"주문번호 중복",IF(OR(AND(COUNTA(E107:G107)&gt;0,OR(NOT(ISNUMBER(E107)),NOT(ISNUMBER(F107)),F107&lt;=0,AND(G107&lt;&gt;"이체",G107&lt;&gt;"카드",G107&lt;&gt;"현금"))),AND(COUNTA(H107:J107)&gt;0,OR(NOT(ISNUMBER(H107)),NOT(ISNUMBER(I107)),I107&lt;=0,AND(J107&lt;&gt;"이체",J107&lt;&gt;"카드",J107&lt;&gt;"현금")))),"결제 칸 확인",IF(L107&lt;0,"초과 수납",IF(L107=0,"완납","잔금 확인"))))))</x:f>
      </x:c>
    </x:row>
    <x:row r="108" ht="21" customHeight="1">
      <x:c r="A108" s="29"/>
      <x:c r="B108" s="29"/>
      <x:c r="C108" s="32"/>
      <x:c r="D108" s="33"/>
      <x:c r="E108" s="32"/>
      <x:c r="F108" s="33"/>
      <x:c r="G108" s="29"/>
      <x:c r="H108" s="32"/>
      <x:c r="I108" s="33"/>
      <x:c r="J108" s="29"/>
      <x:c r="K108" s="34" t="str">
        <x:f>IF(COUNTA(A108:J108)=0,"",SUM(F108,I108))</x:f>
      </x:c>
      <x:c r="L108" s="34" t="str">
        <x:f>IF(ISNUMBER(D108),D108-K108,"")</x:f>
      </x:c>
      <x:c r="M108" s="31" t="str">
        <x:f>IF(COUNTA(A108:J108)=0,"",IF(OR(A108="",B108="",NOT(ISNUMBER(D108)),D108&lt;=0),"주문 정보 확인",IF(COUNTIF($A$11:$A$210,A108)&gt;1,"주문번호 중복",IF(OR(AND(COUNTA(E108:G108)&gt;0,OR(NOT(ISNUMBER(E108)),NOT(ISNUMBER(F108)),F108&lt;=0,AND(G108&lt;&gt;"이체",G108&lt;&gt;"카드",G108&lt;&gt;"현금"))),AND(COUNTA(H108:J108)&gt;0,OR(NOT(ISNUMBER(H108)),NOT(ISNUMBER(I108)),I108&lt;=0,AND(J108&lt;&gt;"이체",J108&lt;&gt;"카드",J108&lt;&gt;"현금")))),"결제 칸 확인",IF(L108&lt;0,"초과 수납",IF(L108=0,"완납","잔금 확인"))))))</x:f>
      </x:c>
    </x:row>
    <x:row r="109" ht="21" customHeight="1">
      <x:c r="A109" s="29"/>
      <x:c r="B109" s="29"/>
      <x:c r="C109" s="32"/>
      <x:c r="D109" s="33"/>
      <x:c r="E109" s="32"/>
      <x:c r="F109" s="33"/>
      <x:c r="G109" s="29"/>
      <x:c r="H109" s="32"/>
      <x:c r="I109" s="33"/>
      <x:c r="J109" s="29"/>
      <x:c r="K109" s="34" t="str">
        <x:f>IF(COUNTA(A109:J109)=0,"",SUM(F109,I109))</x:f>
      </x:c>
      <x:c r="L109" s="34" t="str">
        <x:f>IF(ISNUMBER(D109),D109-K109,"")</x:f>
      </x:c>
      <x:c r="M109" s="31" t="str">
        <x:f>IF(COUNTA(A109:J109)=0,"",IF(OR(A109="",B109="",NOT(ISNUMBER(D109)),D109&lt;=0),"주문 정보 확인",IF(COUNTIF($A$11:$A$210,A109)&gt;1,"주문번호 중복",IF(OR(AND(COUNTA(E109:G109)&gt;0,OR(NOT(ISNUMBER(E109)),NOT(ISNUMBER(F109)),F109&lt;=0,AND(G109&lt;&gt;"이체",G109&lt;&gt;"카드",G109&lt;&gt;"현금"))),AND(COUNTA(H109:J109)&gt;0,OR(NOT(ISNUMBER(H109)),NOT(ISNUMBER(I109)),I109&lt;=0,AND(J109&lt;&gt;"이체",J109&lt;&gt;"카드",J109&lt;&gt;"현금")))),"결제 칸 확인",IF(L109&lt;0,"초과 수납",IF(L109=0,"완납","잔금 확인"))))))</x:f>
      </x:c>
    </x:row>
    <x:row r="110" ht="21" customHeight="1">
      <x:c r="A110" s="29"/>
      <x:c r="B110" s="29"/>
      <x:c r="C110" s="32"/>
      <x:c r="D110" s="33"/>
      <x:c r="E110" s="32"/>
      <x:c r="F110" s="33"/>
      <x:c r="G110" s="29"/>
      <x:c r="H110" s="32"/>
      <x:c r="I110" s="33"/>
      <x:c r="J110" s="29"/>
      <x:c r="K110" s="34" t="str">
        <x:f>IF(COUNTA(A110:J110)=0,"",SUM(F110,I110))</x:f>
      </x:c>
      <x:c r="L110" s="34" t="str">
        <x:f>IF(ISNUMBER(D110),D110-K110,"")</x:f>
      </x:c>
      <x:c r="M110" s="31" t="str">
        <x:f>IF(COUNTA(A110:J110)=0,"",IF(OR(A110="",B110="",NOT(ISNUMBER(D110)),D110&lt;=0),"주문 정보 확인",IF(COUNTIF($A$11:$A$210,A110)&gt;1,"주문번호 중복",IF(OR(AND(COUNTA(E110:G110)&gt;0,OR(NOT(ISNUMBER(E110)),NOT(ISNUMBER(F110)),F110&lt;=0,AND(G110&lt;&gt;"이체",G110&lt;&gt;"카드",G110&lt;&gt;"현금"))),AND(COUNTA(H110:J110)&gt;0,OR(NOT(ISNUMBER(H110)),NOT(ISNUMBER(I110)),I110&lt;=0,AND(J110&lt;&gt;"이체",J110&lt;&gt;"카드",J110&lt;&gt;"현금")))),"결제 칸 확인",IF(L110&lt;0,"초과 수납",IF(L110=0,"완납","잔금 확인"))))))</x:f>
      </x:c>
    </x:row>
    <x:row r="111" ht="21" customHeight="1">
      <x:c r="A111" s="29"/>
      <x:c r="B111" s="29"/>
      <x:c r="C111" s="32"/>
      <x:c r="D111" s="33"/>
      <x:c r="E111" s="32"/>
      <x:c r="F111" s="33"/>
      <x:c r="G111" s="29"/>
      <x:c r="H111" s="32"/>
      <x:c r="I111" s="33"/>
      <x:c r="J111" s="29"/>
      <x:c r="K111" s="34" t="str">
        <x:f>IF(COUNTA(A111:J111)=0,"",SUM(F111,I111))</x:f>
      </x:c>
      <x:c r="L111" s="34" t="str">
        <x:f>IF(ISNUMBER(D111),D111-K111,"")</x:f>
      </x:c>
      <x:c r="M111" s="31" t="str">
        <x:f>IF(COUNTA(A111:J111)=0,"",IF(OR(A111="",B111="",NOT(ISNUMBER(D111)),D111&lt;=0),"주문 정보 확인",IF(COUNTIF($A$11:$A$210,A111)&gt;1,"주문번호 중복",IF(OR(AND(COUNTA(E111:G111)&gt;0,OR(NOT(ISNUMBER(E111)),NOT(ISNUMBER(F111)),F111&lt;=0,AND(G111&lt;&gt;"이체",G111&lt;&gt;"카드",G111&lt;&gt;"현금"))),AND(COUNTA(H111:J111)&gt;0,OR(NOT(ISNUMBER(H111)),NOT(ISNUMBER(I111)),I111&lt;=0,AND(J111&lt;&gt;"이체",J111&lt;&gt;"카드",J111&lt;&gt;"현금")))),"결제 칸 확인",IF(L111&lt;0,"초과 수납",IF(L111=0,"완납","잔금 확인"))))))</x:f>
      </x:c>
    </x:row>
    <x:row r="112" ht="21" customHeight="1">
      <x:c r="A112" s="29"/>
      <x:c r="B112" s="29"/>
      <x:c r="C112" s="32"/>
      <x:c r="D112" s="33"/>
      <x:c r="E112" s="32"/>
      <x:c r="F112" s="33"/>
      <x:c r="G112" s="29"/>
      <x:c r="H112" s="32"/>
      <x:c r="I112" s="33"/>
      <x:c r="J112" s="29"/>
      <x:c r="K112" s="34" t="str">
        <x:f>IF(COUNTA(A112:J112)=0,"",SUM(F112,I112))</x:f>
      </x:c>
      <x:c r="L112" s="34" t="str">
        <x:f>IF(ISNUMBER(D112),D112-K112,"")</x:f>
      </x:c>
      <x:c r="M112" s="31" t="str">
        <x:f>IF(COUNTA(A112:J112)=0,"",IF(OR(A112="",B112="",NOT(ISNUMBER(D112)),D112&lt;=0),"주문 정보 확인",IF(COUNTIF($A$11:$A$210,A112)&gt;1,"주문번호 중복",IF(OR(AND(COUNTA(E112:G112)&gt;0,OR(NOT(ISNUMBER(E112)),NOT(ISNUMBER(F112)),F112&lt;=0,AND(G112&lt;&gt;"이체",G112&lt;&gt;"카드",G112&lt;&gt;"현금"))),AND(COUNTA(H112:J112)&gt;0,OR(NOT(ISNUMBER(H112)),NOT(ISNUMBER(I112)),I112&lt;=0,AND(J112&lt;&gt;"이체",J112&lt;&gt;"카드",J112&lt;&gt;"현금")))),"결제 칸 확인",IF(L112&lt;0,"초과 수납",IF(L112=0,"완납","잔금 확인"))))))</x:f>
      </x:c>
    </x:row>
    <x:row r="113" ht="21" customHeight="1">
      <x:c r="A113" s="29"/>
      <x:c r="B113" s="29"/>
      <x:c r="C113" s="32"/>
      <x:c r="D113" s="33"/>
      <x:c r="E113" s="32"/>
      <x:c r="F113" s="33"/>
      <x:c r="G113" s="29"/>
      <x:c r="H113" s="32"/>
      <x:c r="I113" s="33"/>
      <x:c r="J113" s="29"/>
      <x:c r="K113" s="34" t="str">
        <x:f>IF(COUNTA(A113:J113)=0,"",SUM(F113,I113))</x:f>
      </x:c>
      <x:c r="L113" s="34" t="str">
        <x:f>IF(ISNUMBER(D113),D113-K113,"")</x:f>
      </x:c>
      <x:c r="M113" s="31" t="str">
        <x:f>IF(COUNTA(A113:J113)=0,"",IF(OR(A113="",B113="",NOT(ISNUMBER(D113)),D113&lt;=0),"주문 정보 확인",IF(COUNTIF($A$11:$A$210,A113)&gt;1,"주문번호 중복",IF(OR(AND(COUNTA(E113:G113)&gt;0,OR(NOT(ISNUMBER(E113)),NOT(ISNUMBER(F113)),F113&lt;=0,AND(G113&lt;&gt;"이체",G113&lt;&gt;"카드",G113&lt;&gt;"현금"))),AND(COUNTA(H113:J113)&gt;0,OR(NOT(ISNUMBER(H113)),NOT(ISNUMBER(I113)),I113&lt;=0,AND(J113&lt;&gt;"이체",J113&lt;&gt;"카드",J113&lt;&gt;"현금")))),"결제 칸 확인",IF(L113&lt;0,"초과 수납",IF(L113=0,"완납","잔금 확인"))))))</x:f>
      </x:c>
    </x:row>
    <x:row r="114" ht="21" customHeight="1">
      <x:c r="A114" s="29"/>
      <x:c r="B114" s="29"/>
      <x:c r="C114" s="32"/>
      <x:c r="D114" s="33"/>
      <x:c r="E114" s="32"/>
      <x:c r="F114" s="33"/>
      <x:c r="G114" s="29"/>
      <x:c r="H114" s="32"/>
      <x:c r="I114" s="33"/>
      <x:c r="J114" s="29"/>
      <x:c r="K114" s="34" t="str">
        <x:f>IF(COUNTA(A114:J114)=0,"",SUM(F114,I114))</x:f>
      </x:c>
      <x:c r="L114" s="34" t="str">
        <x:f>IF(ISNUMBER(D114),D114-K114,"")</x:f>
      </x:c>
      <x:c r="M114" s="31" t="str">
        <x:f>IF(COUNTA(A114:J114)=0,"",IF(OR(A114="",B114="",NOT(ISNUMBER(D114)),D114&lt;=0),"주문 정보 확인",IF(COUNTIF($A$11:$A$210,A114)&gt;1,"주문번호 중복",IF(OR(AND(COUNTA(E114:G114)&gt;0,OR(NOT(ISNUMBER(E114)),NOT(ISNUMBER(F114)),F114&lt;=0,AND(G114&lt;&gt;"이체",G114&lt;&gt;"카드",G114&lt;&gt;"현금"))),AND(COUNTA(H114:J114)&gt;0,OR(NOT(ISNUMBER(H114)),NOT(ISNUMBER(I114)),I114&lt;=0,AND(J114&lt;&gt;"이체",J114&lt;&gt;"카드",J114&lt;&gt;"현금")))),"결제 칸 확인",IF(L114&lt;0,"초과 수납",IF(L114=0,"완납","잔금 확인"))))))</x:f>
      </x:c>
    </x:row>
    <x:row r="115" ht="21" customHeight="1">
      <x:c r="A115" s="29"/>
      <x:c r="B115" s="29"/>
      <x:c r="C115" s="32"/>
      <x:c r="D115" s="33"/>
      <x:c r="E115" s="32"/>
      <x:c r="F115" s="33"/>
      <x:c r="G115" s="29"/>
      <x:c r="H115" s="32"/>
      <x:c r="I115" s="33"/>
      <x:c r="J115" s="29"/>
      <x:c r="K115" s="34" t="str">
        <x:f>IF(COUNTA(A115:J115)=0,"",SUM(F115,I115))</x:f>
      </x:c>
      <x:c r="L115" s="34" t="str">
        <x:f>IF(ISNUMBER(D115),D115-K115,"")</x:f>
      </x:c>
      <x:c r="M115" s="31" t="str">
        <x:f>IF(COUNTA(A115:J115)=0,"",IF(OR(A115="",B115="",NOT(ISNUMBER(D115)),D115&lt;=0),"주문 정보 확인",IF(COUNTIF($A$11:$A$210,A115)&gt;1,"주문번호 중복",IF(OR(AND(COUNTA(E115:G115)&gt;0,OR(NOT(ISNUMBER(E115)),NOT(ISNUMBER(F115)),F115&lt;=0,AND(G115&lt;&gt;"이체",G115&lt;&gt;"카드",G115&lt;&gt;"현금"))),AND(COUNTA(H115:J115)&gt;0,OR(NOT(ISNUMBER(H115)),NOT(ISNUMBER(I115)),I115&lt;=0,AND(J115&lt;&gt;"이체",J115&lt;&gt;"카드",J115&lt;&gt;"현금")))),"결제 칸 확인",IF(L115&lt;0,"초과 수납",IF(L115=0,"완납","잔금 확인"))))))</x:f>
      </x:c>
    </x:row>
    <x:row r="116" ht="21" customHeight="1">
      <x:c r="A116" s="29"/>
      <x:c r="B116" s="29"/>
      <x:c r="C116" s="32"/>
      <x:c r="D116" s="33"/>
      <x:c r="E116" s="32"/>
      <x:c r="F116" s="33"/>
      <x:c r="G116" s="29"/>
      <x:c r="H116" s="32"/>
      <x:c r="I116" s="33"/>
      <x:c r="J116" s="29"/>
      <x:c r="K116" s="34" t="str">
        <x:f>IF(COUNTA(A116:J116)=0,"",SUM(F116,I116))</x:f>
      </x:c>
      <x:c r="L116" s="34" t="str">
        <x:f>IF(ISNUMBER(D116),D116-K116,"")</x:f>
      </x:c>
      <x:c r="M116" s="31" t="str">
        <x:f>IF(COUNTA(A116:J116)=0,"",IF(OR(A116="",B116="",NOT(ISNUMBER(D116)),D116&lt;=0),"주문 정보 확인",IF(COUNTIF($A$11:$A$210,A116)&gt;1,"주문번호 중복",IF(OR(AND(COUNTA(E116:G116)&gt;0,OR(NOT(ISNUMBER(E116)),NOT(ISNUMBER(F116)),F116&lt;=0,AND(G116&lt;&gt;"이체",G116&lt;&gt;"카드",G116&lt;&gt;"현금"))),AND(COUNTA(H116:J116)&gt;0,OR(NOT(ISNUMBER(H116)),NOT(ISNUMBER(I116)),I116&lt;=0,AND(J116&lt;&gt;"이체",J116&lt;&gt;"카드",J116&lt;&gt;"현금")))),"결제 칸 확인",IF(L116&lt;0,"초과 수납",IF(L116=0,"완납","잔금 확인"))))))</x:f>
      </x:c>
    </x:row>
    <x:row r="117" ht="21" customHeight="1">
      <x:c r="A117" s="29"/>
      <x:c r="B117" s="29"/>
      <x:c r="C117" s="32"/>
      <x:c r="D117" s="33"/>
      <x:c r="E117" s="32"/>
      <x:c r="F117" s="33"/>
      <x:c r="G117" s="29"/>
      <x:c r="H117" s="32"/>
      <x:c r="I117" s="33"/>
      <x:c r="J117" s="29"/>
      <x:c r="K117" s="34" t="str">
        <x:f>IF(COUNTA(A117:J117)=0,"",SUM(F117,I117))</x:f>
      </x:c>
      <x:c r="L117" s="34" t="str">
        <x:f>IF(ISNUMBER(D117),D117-K117,"")</x:f>
      </x:c>
      <x:c r="M117" s="31" t="str">
        <x:f>IF(COUNTA(A117:J117)=0,"",IF(OR(A117="",B117="",NOT(ISNUMBER(D117)),D117&lt;=0),"주문 정보 확인",IF(COUNTIF($A$11:$A$210,A117)&gt;1,"주문번호 중복",IF(OR(AND(COUNTA(E117:G117)&gt;0,OR(NOT(ISNUMBER(E117)),NOT(ISNUMBER(F117)),F117&lt;=0,AND(G117&lt;&gt;"이체",G117&lt;&gt;"카드",G117&lt;&gt;"현금"))),AND(COUNTA(H117:J117)&gt;0,OR(NOT(ISNUMBER(H117)),NOT(ISNUMBER(I117)),I117&lt;=0,AND(J117&lt;&gt;"이체",J117&lt;&gt;"카드",J117&lt;&gt;"현금")))),"결제 칸 확인",IF(L117&lt;0,"초과 수납",IF(L117=0,"완납","잔금 확인"))))))</x:f>
      </x:c>
    </x:row>
    <x:row r="118" ht="21" customHeight="1">
      <x:c r="A118" s="29"/>
      <x:c r="B118" s="29"/>
      <x:c r="C118" s="32"/>
      <x:c r="D118" s="33"/>
      <x:c r="E118" s="32"/>
      <x:c r="F118" s="33"/>
      <x:c r="G118" s="29"/>
      <x:c r="H118" s="32"/>
      <x:c r="I118" s="33"/>
      <x:c r="J118" s="29"/>
      <x:c r="K118" s="34" t="str">
        <x:f>IF(COUNTA(A118:J118)=0,"",SUM(F118,I118))</x:f>
      </x:c>
      <x:c r="L118" s="34" t="str">
        <x:f>IF(ISNUMBER(D118),D118-K118,"")</x:f>
      </x:c>
      <x:c r="M118" s="31" t="str">
        <x:f>IF(COUNTA(A118:J118)=0,"",IF(OR(A118="",B118="",NOT(ISNUMBER(D118)),D118&lt;=0),"주문 정보 확인",IF(COUNTIF($A$11:$A$210,A118)&gt;1,"주문번호 중복",IF(OR(AND(COUNTA(E118:G118)&gt;0,OR(NOT(ISNUMBER(E118)),NOT(ISNUMBER(F118)),F118&lt;=0,AND(G118&lt;&gt;"이체",G118&lt;&gt;"카드",G118&lt;&gt;"현금"))),AND(COUNTA(H118:J118)&gt;0,OR(NOT(ISNUMBER(H118)),NOT(ISNUMBER(I118)),I118&lt;=0,AND(J118&lt;&gt;"이체",J118&lt;&gt;"카드",J118&lt;&gt;"현금")))),"결제 칸 확인",IF(L118&lt;0,"초과 수납",IF(L118=0,"완납","잔금 확인"))))))</x:f>
      </x:c>
    </x:row>
    <x:row r="119" ht="21" customHeight="1">
      <x:c r="A119" s="29"/>
      <x:c r="B119" s="29"/>
      <x:c r="C119" s="32"/>
      <x:c r="D119" s="33"/>
      <x:c r="E119" s="32"/>
      <x:c r="F119" s="33"/>
      <x:c r="G119" s="29"/>
      <x:c r="H119" s="32"/>
      <x:c r="I119" s="33"/>
      <x:c r="J119" s="29"/>
      <x:c r="K119" s="34" t="str">
        <x:f>IF(COUNTA(A119:J119)=0,"",SUM(F119,I119))</x:f>
      </x:c>
      <x:c r="L119" s="34" t="str">
        <x:f>IF(ISNUMBER(D119),D119-K119,"")</x:f>
      </x:c>
      <x:c r="M119" s="31" t="str">
        <x:f>IF(COUNTA(A119:J119)=0,"",IF(OR(A119="",B119="",NOT(ISNUMBER(D119)),D119&lt;=0),"주문 정보 확인",IF(COUNTIF($A$11:$A$210,A119)&gt;1,"주문번호 중복",IF(OR(AND(COUNTA(E119:G119)&gt;0,OR(NOT(ISNUMBER(E119)),NOT(ISNUMBER(F119)),F119&lt;=0,AND(G119&lt;&gt;"이체",G119&lt;&gt;"카드",G119&lt;&gt;"현금"))),AND(COUNTA(H119:J119)&gt;0,OR(NOT(ISNUMBER(H119)),NOT(ISNUMBER(I119)),I119&lt;=0,AND(J119&lt;&gt;"이체",J119&lt;&gt;"카드",J119&lt;&gt;"현금")))),"결제 칸 확인",IF(L119&lt;0,"초과 수납",IF(L119=0,"완납","잔금 확인"))))))</x:f>
      </x:c>
    </x:row>
    <x:row r="120" ht="21" customHeight="1">
      <x:c r="A120" s="29"/>
      <x:c r="B120" s="29"/>
      <x:c r="C120" s="32"/>
      <x:c r="D120" s="33"/>
      <x:c r="E120" s="32"/>
      <x:c r="F120" s="33"/>
      <x:c r="G120" s="29"/>
      <x:c r="H120" s="32"/>
      <x:c r="I120" s="33"/>
      <x:c r="J120" s="29"/>
      <x:c r="K120" s="34" t="str">
        <x:f>IF(COUNTA(A120:J120)=0,"",SUM(F120,I120))</x:f>
      </x:c>
      <x:c r="L120" s="34" t="str">
        <x:f>IF(ISNUMBER(D120),D120-K120,"")</x:f>
      </x:c>
      <x:c r="M120" s="31" t="str">
        <x:f>IF(COUNTA(A120:J120)=0,"",IF(OR(A120="",B120="",NOT(ISNUMBER(D120)),D120&lt;=0),"주문 정보 확인",IF(COUNTIF($A$11:$A$210,A120)&gt;1,"주문번호 중복",IF(OR(AND(COUNTA(E120:G120)&gt;0,OR(NOT(ISNUMBER(E120)),NOT(ISNUMBER(F120)),F120&lt;=0,AND(G120&lt;&gt;"이체",G120&lt;&gt;"카드",G120&lt;&gt;"현금"))),AND(COUNTA(H120:J120)&gt;0,OR(NOT(ISNUMBER(H120)),NOT(ISNUMBER(I120)),I120&lt;=0,AND(J120&lt;&gt;"이체",J120&lt;&gt;"카드",J120&lt;&gt;"현금")))),"결제 칸 확인",IF(L120&lt;0,"초과 수납",IF(L120=0,"완납","잔금 확인"))))))</x:f>
      </x:c>
    </x:row>
    <x:row r="121" ht="21" customHeight="1">
      <x:c r="A121" s="29"/>
      <x:c r="B121" s="29"/>
      <x:c r="C121" s="32"/>
      <x:c r="D121" s="33"/>
      <x:c r="E121" s="32"/>
      <x:c r="F121" s="33"/>
      <x:c r="G121" s="29"/>
      <x:c r="H121" s="32"/>
      <x:c r="I121" s="33"/>
      <x:c r="J121" s="29"/>
      <x:c r="K121" s="34" t="str">
        <x:f>IF(COUNTA(A121:J121)=0,"",SUM(F121,I121))</x:f>
      </x:c>
      <x:c r="L121" s="34" t="str">
        <x:f>IF(ISNUMBER(D121),D121-K121,"")</x:f>
      </x:c>
      <x:c r="M121" s="31" t="str">
        <x:f>IF(COUNTA(A121:J121)=0,"",IF(OR(A121="",B121="",NOT(ISNUMBER(D121)),D121&lt;=0),"주문 정보 확인",IF(COUNTIF($A$11:$A$210,A121)&gt;1,"주문번호 중복",IF(OR(AND(COUNTA(E121:G121)&gt;0,OR(NOT(ISNUMBER(E121)),NOT(ISNUMBER(F121)),F121&lt;=0,AND(G121&lt;&gt;"이체",G121&lt;&gt;"카드",G121&lt;&gt;"현금"))),AND(COUNTA(H121:J121)&gt;0,OR(NOT(ISNUMBER(H121)),NOT(ISNUMBER(I121)),I121&lt;=0,AND(J121&lt;&gt;"이체",J121&lt;&gt;"카드",J121&lt;&gt;"현금")))),"결제 칸 확인",IF(L121&lt;0,"초과 수납",IF(L121=0,"완납","잔금 확인"))))))</x:f>
      </x:c>
    </x:row>
    <x:row r="122" ht="21" customHeight="1">
      <x:c r="A122" s="29"/>
      <x:c r="B122" s="29"/>
      <x:c r="C122" s="32"/>
      <x:c r="D122" s="33"/>
      <x:c r="E122" s="32"/>
      <x:c r="F122" s="33"/>
      <x:c r="G122" s="29"/>
      <x:c r="H122" s="32"/>
      <x:c r="I122" s="33"/>
      <x:c r="J122" s="29"/>
      <x:c r="K122" s="34" t="str">
        <x:f>IF(COUNTA(A122:J122)=0,"",SUM(F122,I122))</x:f>
      </x:c>
      <x:c r="L122" s="34" t="str">
        <x:f>IF(ISNUMBER(D122),D122-K122,"")</x:f>
      </x:c>
      <x:c r="M122" s="31" t="str">
        <x:f>IF(COUNTA(A122:J122)=0,"",IF(OR(A122="",B122="",NOT(ISNUMBER(D122)),D122&lt;=0),"주문 정보 확인",IF(COUNTIF($A$11:$A$210,A122)&gt;1,"주문번호 중복",IF(OR(AND(COUNTA(E122:G122)&gt;0,OR(NOT(ISNUMBER(E122)),NOT(ISNUMBER(F122)),F122&lt;=0,AND(G122&lt;&gt;"이체",G122&lt;&gt;"카드",G122&lt;&gt;"현금"))),AND(COUNTA(H122:J122)&gt;0,OR(NOT(ISNUMBER(H122)),NOT(ISNUMBER(I122)),I122&lt;=0,AND(J122&lt;&gt;"이체",J122&lt;&gt;"카드",J122&lt;&gt;"현금")))),"결제 칸 확인",IF(L122&lt;0,"초과 수납",IF(L122=0,"완납","잔금 확인"))))))</x:f>
      </x:c>
    </x:row>
    <x:row r="123" ht="21" customHeight="1">
      <x:c r="A123" s="29"/>
      <x:c r="B123" s="29"/>
      <x:c r="C123" s="32"/>
      <x:c r="D123" s="33"/>
      <x:c r="E123" s="32"/>
      <x:c r="F123" s="33"/>
      <x:c r="G123" s="29"/>
      <x:c r="H123" s="32"/>
      <x:c r="I123" s="33"/>
      <x:c r="J123" s="29"/>
      <x:c r="K123" s="34" t="str">
        <x:f>IF(COUNTA(A123:J123)=0,"",SUM(F123,I123))</x:f>
      </x:c>
      <x:c r="L123" s="34" t="str">
        <x:f>IF(ISNUMBER(D123),D123-K123,"")</x:f>
      </x:c>
      <x:c r="M123" s="31" t="str">
        <x:f>IF(COUNTA(A123:J123)=0,"",IF(OR(A123="",B123="",NOT(ISNUMBER(D123)),D123&lt;=0),"주문 정보 확인",IF(COUNTIF($A$11:$A$210,A123)&gt;1,"주문번호 중복",IF(OR(AND(COUNTA(E123:G123)&gt;0,OR(NOT(ISNUMBER(E123)),NOT(ISNUMBER(F123)),F123&lt;=0,AND(G123&lt;&gt;"이체",G123&lt;&gt;"카드",G123&lt;&gt;"현금"))),AND(COUNTA(H123:J123)&gt;0,OR(NOT(ISNUMBER(H123)),NOT(ISNUMBER(I123)),I123&lt;=0,AND(J123&lt;&gt;"이체",J123&lt;&gt;"카드",J123&lt;&gt;"현금")))),"결제 칸 확인",IF(L123&lt;0,"초과 수납",IF(L123=0,"완납","잔금 확인"))))))</x:f>
      </x:c>
    </x:row>
    <x:row r="124" ht="21" customHeight="1">
      <x:c r="A124" s="29"/>
      <x:c r="B124" s="29"/>
      <x:c r="C124" s="32"/>
      <x:c r="D124" s="33"/>
      <x:c r="E124" s="32"/>
      <x:c r="F124" s="33"/>
      <x:c r="G124" s="29"/>
      <x:c r="H124" s="32"/>
      <x:c r="I124" s="33"/>
      <x:c r="J124" s="29"/>
      <x:c r="K124" s="34" t="str">
        <x:f>IF(COUNTA(A124:J124)=0,"",SUM(F124,I124))</x:f>
      </x:c>
      <x:c r="L124" s="34" t="str">
        <x:f>IF(ISNUMBER(D124),D124-K124,"")</x:f>
      </x:c>
      <x:c r="M124" s="31" t="str">
        <x:f>IF(COUNTA(A124:J124)=0,"",IF(OR(A124="",B124="",NOT(ISNUMBER(D124)),D124&lt;=0),"주문 정보 확인",IF(COUNTIF($A$11:$A$210,A124)&gt;1,"주문번호 중복",IF(OR(AND(COUNTA(E124:G124)&gt;0,OR(NOT(ISNUMBER(E124)),NOT(ISNUMBER(F124)),F124&lt;=0,AND(G124&lt;&gt;"이체",G124&lt;&gt;"카드",G124&lt;&gt;"현금"))),AND(COUNTA(H124:J124)&gt;0,OR(NOT(ISNUMBER(H124)),NOT(ISNUMBER(I124)),I124&lt;=0,AND(J124&lt;&gt;"이체",J124&lt;&gt;"카드",J124&lt;&gt;"현금")))),"결제 칸 확인",IF(L124&lt;0,"초과 수납",IF(L124=0,"완납","잔금 확인"))))))</x:f>
      </x:c>
    </x:row>
    <x:row r="125" ht="21" customHeight="1">
      <x:c r="A125" s="29"/>
      <x:c r="B125" s="29"/>
      <x:c r="C125" s="32"/>
      <x:c r="D125" s="33"/>
      <x:c r="E125" s="32"/>
      <x:c r="F125" s="33"/>
      <x:c r="G125" s="29"/>
      <x:c r="H125" s="32"/>
      <x:c r="I125" s="33"/>
      <x:c r="J125" s="29"/>
      <x:c r="K125" s="34" t="str">
        <x:f>IF(COUNTA(A125:J125)=0,"",SUM(F125,I125))</x:f>
      </x:c>
      <x:c r="L125" s="34" t="str">
        <x:f>IF(ISNUMBER(D125),D125-K125,"")</x:f>
      </x:c>
      <x:c r="M125" s="31" t="str">
        <x:f>IF(COUNTA(A125:J125)=0,"",IF(OR(A125="",B125="",NOT(ISNUMBER(D125)),D125&lt;=0),"주문 정보 확인",IF(COUNTIF($A$11:$A$210,A125)&gt;1,"주문번호 중복",IF(OR(AND(COUNTA(E125:G125)&gt;0,OR(NOT(ISNUMBER(E125)),NOT(ISNUMBER(F125)),F125&lt;=0,AND(G125&lt;&gt;"이체",G125&lt;&gt;"카드",G125&lt;&gt;"현금"))),AND(COUNTA(H125:J125)&gt;0,OR(NOT(ISNUMBER(H125)),NOT(ISNUMBER(I125)),I125&lt;=0,AND(J125&lt;&gt;"이체",J125&lt;&gt;"카드",J125&lt;&gt;"현금")))),"결제 칸 확인",IF(L125&lt;0,"초과 수납",IF(L125=0,"완납","잔금 확인"))))))</x:f>
      </x:c>
    </x:row>
    <x:row r="126" ht="21" customHeight="1">
      <x:c r="A126" s="29"/>
      <x:c r="B126" s="29"/>
      <x:c r="C126" s="32"/>
      <x:c r="D126" s="33"/>
      <x:c r="E126" s="32"/>
      <x:c r="F126" s="33"/>
      <x:c r="G126" s="29"/>
      <x:c r="H126" s="32"/>
      <x:c r="I126" s="33"/>
      <x:c r="J126" s="29"/>
      <x:c r="K126" s="34" t="str">
        <x:f>IF(COUNTA(A126:J126)=0,"",SUM(F126,I126))</x:f>
      </x:c>
      <x:c r="L126" s="34" t="str">
        <x:f>IF(ISNUMBER(D126),D126-K126,"")</x:f>
      </x:c>
      <x:c r="M126" s="31" t="str">
        <x:f>IF(COUNTA(A126:J126)=0,"",IF(OR(A126="",B126="",NOT(ISNUMBER(D126)),D126&lt;=0),"주문 정보 확인",IF(COUNTIF($A$11:$A$210,A126)&gt;1,"주문번호 중복",IF(OR(AND(COUNTA(E126:G126)&gt;0,OR(NOT(ISNUMBER(E126)),NOT(ISNUMBER(F126)),F126&lt;=0,AND(G126&lt;&gt;"이체",G126&lt;&gt;"카드",G126&lt;&gt;"현금"))),AND(COUNTA(H126:J126)&gt;0,OR(NOT(ISNUMBER(H126)),NOT(ISNUMBER(I126)),I126&lt;=0,AND(J126&lt;&gt;"이체",J126&lt;&gt;"카드",J126&lt;&gt;"현금")))),"결제 칸 확인",IF(L126&lt;0,"초과 수납",IF(L126=0,"완납","잔금 확인"))))))</x:f>
      </x:c>
    </x:row>
    <x:row r="127" ht="21" customHeight="1">
      <x:c r="A127" s="29"/>
      <x:c r="B127" s="29"/>
      <x:c r="C127" s="32"/>
      <x:c r="D127" s="33"/>
      <x:c r="E127" s="32"/>
      <x:c r="F127" s="33"/>
      <x:c r="G127" s="29"/>
      <x:c r="H127" s="32"/>
      <x:c r="I127" s="33"/>
      <x:c r="J127" s="29"/>
      <x:c r="K127" s="34" t="str">
        <x:f>IF(COUNTA(A127:J127)=0,"",SUM(F127,I127))</x:f>
      </x:c>
      <x:c r="L127" s="34" t="str">
        <x:f>IF(ISNUMBER(D127),D127-K127,"")</x:f>
      </x:c>
      <x:c r="M127" s="31" t="str">
        <x:f>IF(COUNTA(A127:J127)=0,"",IF(OR(A127="",B127="",NOT(ISNUMBER(D127)),D127&lt;=0),"주문 정보 확인",IF(COUNTIF($A$11:$A$210,A127)&gt;1,"주문번호 중복",IF(OR(AND(COUNTA(E127:G127)&gt;0,OR(NOT(ISNUMBER(E127)),NOT(ISNUMBER(F127)),F127&lt;=0,AND(G127&lt;&gt;"이체",G127&lt;&gt;"카드",G127&lt;&gt;"현금"))),AND(COUNTA(H127:J127)&gt;0,OR(NOT(ISNUMBER(H127)),NOT(ISNUMBER(I127)),I127&lt;=0,AND(J127&lt;&gt;"이체",J127&lt;&gt;"카드",J127&lt;&gt;"현금")))),"결제 칸 확인",IF(L127&lt;0,"초과 수납",IF(L127=0,"완납","잔금 확인"))))))</x:f>
      </x:c>
    </x:row>
    <x:row r="128" ht="21" customHeight="1">
      <x:c r="A128" s="29"/>
      <x:c r="B128" s="29"/>
      <x:c r="C128" s="32"/>
      <x:c r="D128" s="33"/>
      <x:c r="E128" s="32"/>
      <x:c r="F128" s="33"/>
      <x:c r="G128" s="29"/>
      <x:c r="H128" s="32"/>
      <x:c r="I128" s="33"/>
      <x:c r="J128" s="29"/>
      <x:c r="K128" s="34" t="str">
        <x:f>IF(COUNTA(A128:J128)=0,"",SUM(F128,I128))</x:f>
      </x:c>
      <x:c r="L128" s="34" t="str">
        <x:f>IF(ISNUMBER(D128),D128-K128,"")</x:f>
      </x:c>
      <x:c r="M128" s="31" t="str">
        <x:f>IF(COUNTA(A128:J128)=0,"",IF(OR(A128="",B128="",NOT(ISNUMBER(D128)),D128&lt;=0),"주문 정보 확인",IF(COUNTIF($A$11:$A$210,A128)&gt;1,"주문번호 중복",IF(OR(AND(COUNTA(E128:G128)&gt;0,OR(NOT(ISNUMBER(E128)),NOT(ISNUMBER(F128)),F128&lt;=0,AND(G128&lt;&gt;"이체",G128&lt;&gt;"카드",G128&lt;&gt;"현금"))),AND(COUNTA(H128:J128)&gt;0,OR(NOT(ISNUMBER(H128)),NOT(ISNUMBER(I128)),I128&lt;=0,AND(J128&lt;&gt;"이체",J128&lt;&gt;"카드",J128&lt;&gt;"현금")))),"결제 칸 확인",IF(L128&lt;0,"초과 수납",IF(L128=0,"완납","잔금 확인"))))))</x:f>
      </x:c>
    </x:row>
    <x:row r="129" ht="21" customHeight="1">
      <x:c r="A129" s="29"/>
      <x:c r="B129" s="29"/>
      <x:c r="C129" s="32"/>
      <x:c r="D129" s="33"/>
      <x:c r="E129" s="32"/>
      <x:c r="F129" s="33"/>
      <x:c r="G129" s="29"/>
      <x:c r="H129" s="32"/>
      <x:c r="I129" s="33"/>
      <x:c r="J129" s="29"/>
      <x:c r="K129" s="34" t="str">
        <x:f>IF(COUNTA(A129:J129)=0,"",SUM(F129,I129))</x:f>
      </x:c>
      <x:c r="L129" s="34" t="str">
        <x:f>IF(ISNUMBER(D129),D129-K129,"")</x:f>
      </x:c>
      <x:c r="M129" s="31" t="str">
        <x:f>IF(COUNTA(A129:J129)=0,"",IF(OR(A129="",B129="",NOT(ISNUMBER(D129)),D129&lt;=0),"주문 정보 확인",IF(COUNTIF($A$11:$A$210,A129)&gt;1,"주문번호 중복",IF(OR(AND(COUNTA(E129:G129)&gt;0,OR(NOT(ISNUMBER(E129)),NOT(ISNUMBER(F129)),F129&lt;=0,AND(G129&lt;&gt;"이체",G129&lt;&gt;"카드",G129&lt;&gt;"현금"))),AND(COUNTA(H129:J129)&gt;0,OR(NOT(ISNUMBER(H129)),NOT(ISNUMBER(I129)),I129&lt;=0,AND(J129&lt;&gt;"이체",J129&lt;&gt;"카드",J129&lt;&gt;"현금")))),"결제 칸 확인",IF(L129&lt;0,"초과 수납",IF(L129=0,"완납","잔금 확인"))))))</x:f>
      </x:c>
    </x:row>
    <x:row r="130" ht="21" customHeight="1">
      <x:c r="A130" s="29"/>
      <x:c r="B130" s="29"/>
      <x:c r="C130" s="32"/>
      <x:c r="D130" s="33"/>
      <x:c r="E130" s="32"/>
      <x:c r="F130" s="33"/>
      <x:c r="G130" s="29"/>
      <x:c r="H130" s="32"/>
      <x:c r="I130" s="33"/>
      <x:c r="J130" s="29"/>
      <x:c r="K130" s="34" t="str">
        <x:f>IF(COUNTA(A130:J130)=0,"",SUM(F130,I130))</x:f>
      </x:c>
      <x:c r="L130" s="34" t="str">
        <x:f>IF(ISNUMBER(D130),D130-K130,"")</x:f>
      </x:c>
      <x:c r="M130" s="31" t="str">
        <x:f>IF(COUNTA(A130:J130)=0,"",IF(OR(A130="",B130="",NOT(ISNUMBER(D130)),D130&lt;=0),"주문 정보 확인",IF(COUNTIF($A$11:$A$210,A130)&gt;1,"주문번호 중복",IF(OR(AND(COUNTA(E130:G130)&gt;0,OR(NOT(ISNUMBER(E130)),NOT(ISNUMBER(F130)),F130&lt;=0,AND(G130&lt;&gt;"이체",G130&lt;&gt;"카드",G130&lt;&gt;"현금"))),AND(COUNTA(H130:J130)&gt;0,OR(NOT(ISNUMBER(H130)),NOT(ISNUMBER(I130)),I130&lt;=0,AND(J130&lt;&gt;"이체",J130&lt;&gt;"카드",J130&lt;&gt;"현금")))),"결제 칸 확인",IF(L130&lt;0,"초과 수납",IF(L130=0,"완납","잔금 확인"))))))</x:f>
      </x:c>
    </x:row>
    <x:row r="131" ht="21" customHeight="1">
      <x:c r="A131" s="29"/>
      <x:c r="B131" s="29"/>
      <x:c r="C131" s="32"/>
      <x:c r="D131" s="33"/>
      <x:c r="E131" s="32"/>
      <x:c r="F131" s="33"/>
      <x:c r="G131" s="29"/>
      <x:c r="H131" s="32"/>
      <x:c r="I131" s="33"/>
      <x:c r="J131" s="29"/>
      <x:c r="K131" s="34" t="str">
        <x:f>IF(COUNTA(A131:J131)=0,"",SUM(F131,I131))</x:f>
      </x:c>
      <x:c r="L131" s="34" t="str">
        <x:f>IF(ISNUMBER(D131),D131-K131,"")</x:f>
      </x:c>
      <x:c r="M131" s="31" t="str">
        <x:f>IF(COUNTA(A131:J131)=0,"",IF(OR(A131="",B131="",NOT(ISNUMBER(D131)),D131&lt;=0),"주문 정보 확인",IF(COUNTIF($A$11:$A$210,A131)&gt;1,"주문번호 중복",IF(OR(AND(COUNTA(E131:G131)&gt;0,OR(NOT(ISNUMBER(E131)),NOT(ISNUMBER(F131)),F131&lt;=0,AND(G131&lt;&gt;"이체",G131&lt;&gt;"카드",G131&lt;&gt;"현금"))),AND(COUNTA(H131:J131)&gt;0,OR(NOT(ISNUMBER(H131)),NOT(ISNUMBER(I131)),I131&lt;=0,AND(J131&lt;&gt;"이체",J131&lt;&gt;"카드",J131&lt;&gt;"현금")))),"결제 칸 확인",IF(L131&lt;0,"초과 수납",IF(L131=0,"완납","잔금 확인"))))))</x:f>
      </x:c>
    </x:row>
    <x:row r="132" ht="21" customHeight="1">
      <x:c r="A132" s="29"/>
      <x:c r="B132" s="29"/>
      <x:c r="C132" s="32"/>
      <x:c r="D132" s="33"/>
      <x:c r="E132" s="32"/>
      <x:c r="F132" s="33"/>
      <x:c r="G132" s="29"/>
      <x:c r="H132" s="32"/>
      <x:c r="I132" s="33"/>
      <x:c r="J132" s="29"/>
      <x:c r="K132" s="34" t="str">
        <x:f>IF(COUNTA(A132:J132)=0,"",SUM(F132,I132))</x:f>
      </x:c>
      <x:c r="L132" s="34" t="str">
        <x:f>IF(ISNUMBER(D132),D132-K132,"")</x:f>
      </x:c>
      <x:c r="M132" s="31" t="str">
        <x:f>IF(COUNTA(A132:J132)=0,"",IF(OR(A132="",B132="",NOT(ISNUMBER(D132)),D132&lt;=0),"주문 정보 확인",IF(COUNTIF($A$11:$A$210,A132)&gt;1,"주문번호 중복",IF(OR(AND(COUNTA(E132:G132)&gt;0,OR(NOT(ISNUMBER(E132)),NOT(ISNUMBER(F132)),F132&lt;=0,AND(G132&lt;&gt;"이체",G132&lt;&gt;"카드",G132&lt;&gt;"현금"))),AND(COUNTA(H132:J132)&gt;0,OR(NOT(ISNUMBER(H132)),NOT(ISNUMBER(I132)),I132&lt;=0,AND(J132&lt;&gt;"이체",J132&lt;&gt;"카드",J132&lt;&gt;"현금")))),"결제 칸 확인",IF(L132&lt;0,"초과 수납",IF(L132=0,"완납","잔금 확인"))))))</x:f>
      </x:c>
    </x:row>
    <x:row r="133" ht="21" customHeight="1">
      <x:c r="A133" s="29"/>
      <x:c r="B133" s="29"/>
      <x:c r="C133" s="32"/>
      <x:c r="D133" s="33"/>
      <x:c r="E133" s="32"/>
      <x:c r="F133" s="33"/>
      <x:c r="G133" s="29"/>
      <x:c r="H133" s="32"/>
      <x:c r="I133" s="33"/>
      <x:c r="J133" s="29"/>
      <x:c r="K133" s="34" t="str">
        <x:f>IF(COUNTA(A133:J133)=0,"",SUM(F133,I133))</x:f>
      </x:c>
      <x:c r="L133" s="34" t="str">
        <x:f>IF(ISNUMBER(D133),D133-K133,"")</x:f>
      </x:c>
      <x:c r="M133" s="31" t="str">
        <x:f>IF(COUNTA(A133:J133)=0,"",IF(OR(A133="",B133="",NOT(ISNUMBER(D133)),D133&lt;=0),"주문 정보 확인",IF(COUNTIF($A$11:$A$210,A133)&gt;1,"주문번호 중복",IF(OR(AND(COUNTA(E133:G133)&gt;0,OR(NOT(ISNUMBER(E133)),NOT(ISNUMBER(F133)),F133&lt;=0,AND(G133&lt;&gt;"이체",G133&lt;&gt;"카드",G133&lt;&gt;"현금"))),AND(COUNTA(H133:J133)&gt;0,OR(NOT(ISNUMBER(H133)),NOT(ISNUMBER(I133)),I133&lt;=0,AND(J133&lt;&gt;"이체",J133&lt;&gt;"카드",J133&lt;&gt;"현금")))),"결제 칸 확인",IF(L133&lt;0,"초과 수납",IF(L133=0,"완납","잔금 확인"))))))</x:f>
      </x:c>
    </x:row>
    <x:row r="134" ht="21" customHeight="1">
      <x:c r="A134" s="29"/>
      <x:c r="B134" s="29"/>
      <x:c r="C134" s="32"/>
      <x:c r="D134" s="33"/>
      <x:c r="E134" s="32"/>
      <x:c r="F134" s="33"/>
      <x:c r="G134" s="29"/>
      <x:c r="H134" s="32"/>
      <x:c r="I134" s="33"/>
      <x:c r="J134" s="29"/>
      <x:c r="K134" s="34" t="str">
        <x:f>IF(COUNTA(A134:J134)=0,"",SUM(F134,I134))</x:f>
      </x:c>
      <x:c r="L134" s="34" t="str">
        <x:f>IF(ISNUMBER(D134),D134-K134,"")</x:f>
      </x:c>
      <x:c r="M134" s="31" t="str">
        <x:f>IF(COUNTA(A134:J134)=0,"",IF(OR(A134="",B134="",NOT(ISNUMBER(D134)),D134&lt;=0),"주문 정보 확인",IF(COUNTIF($A$11:$A$210,A134)&gt;1,"주문번호 중복",IF(OR(AND(COUNTA(E134:G134)&gt;0,OR(NOT(ISNUMBER(E134)),NOT(ISNUMBER(F134)),F134&lt;=0,AND(G134&lt;&gt;"이체",G134&lt;&gt;"카드",G134&lt;&gt;"현금"))),AND(COUNTA(H134:J134)&gt;0,OR(NOT(ISNUMBER(H134)),NOT(ISNUMBER(I134)),I134&lt;=0,AND(J134&lt;&gt;"이체",J134&lt;&gt;"카드",J134&lt;&gt;"현금")))),"결제 칸 확인",IF(L134&lt;0,"초과 수납",IF(L134=0,"완납","잔금 확인"))))))</x:f>
      </x:c>
    </x:row>
    <x:row r="135" ht="21" customHeight="1">
      <x:c r="A135" s="29"/>
      <x:c r="B135" s="29"/>
      <x:c r="C135" s="32"/>
      <x:c r="D135" s="33"/>
      <x:c r="E135" s="32"/>
      <x:c r="F135" s="33"/>
      <x:c r="G135" s="29"/>
      <x:c r="H135" s="32"/>
      <x:c r="I135" s="33"/>
      <x:c r="J135" s="29"/>
      <x:c r="K135" s="34" t="str">
        <x:f>IF(COUNTA(A135:J135)=0,"",SUM(F135,I135))</x:f>
      </x:c>
      <x:c r="L135" s="34" t="str">
        <x:f>IF(ISNUMBER(D135),D135-K135,"")</x:f>
      </x:c>
      <x:c r="M135" s="31" t="str">
        <x:f>IF(COUNTA(A135:J135)=0,"",IF(OR(A135="",B135="",NOT(ISNUMBER(D135)),D135&lt;=0),"주문 정보 확인",IF(COUNTIF($A$11:$A$210,A135)&gt;1,"주문번호 중복",IF(OR(AND(COUNTA(E135:G135)&gt;0,OR(NOT(ISNUMBER(E135)),NOT(ISNUMBER(F135)),F135&lt;=0,AND(G135&lt;&gt;"이체",G135&lt;&gt;"카드",G135&lt;&gt;"현금"))),AND(COUNTA(H135:J135)&gt;0,OR(NOT(ISNUMBER(H135)),NOT(ISNUMBER(I135)),I135&lt;=0,AND(J135&lt;&gt;"이체",J135&lt;&gt;"카드",J135&lt;&gt;"현금")))),"결제 칸 확인",IF(L135&lt;0,"초과 수납",IF(L135=0,"완납","잔금 확인"))))))</x:f>
      </x:c>
    </x:row>
    <x:row r="136" ht="21" customHeight="1">
      <x:c r="A136" s="29"/>
      <x:c r="B136" s="29"/>
      <x:c r="C136" s="32"/>
      <x:c r="D136" s="33"/>
      <x:c r="E136" s="32"/>
      <x:c r="F136" s="33"/>
      <x:c r="G136" s="29"/>
      <x:c r="H136" s="32"/>
      <x:c r="I136" s="33"/>
      <x:c r="J136" s="29"/>
      <x:c r="K136" s="34" t="str">
        <x:f>IF(COUNTA(A136:J136)=0,"",SUM(F136,I136))</x:f>
      </x:c>
      <x:c r="L136" s="34" t="str">
        <x:f>IF(ISNUMBER(D136),D136-K136,"")</x:f>
      </x:c>
      <x:c r="M136" s="31" t="str">
        <x:f>IF(COUNTA(A136:J136)=0,"",IF(OR(A136="",B136="",NOT(ISNUMBER(D136)),D136&lt;=0),"주문 정보 확인",IF(COUNTIF($A$11:$A$210,A136)&gt;1,"주문번호 중복",IF(OR(AND(COUNTA(E136:G136)&gt;0,OR(NOT(ISNUMBER(E136)),NOT(ISNUMBER(F136)),F136&lt;=0,AND(G136&lt;&gt;"이체",G136&lt;&gt;"카드",G136&lt;&gt;"현금"))),AND(COUNTA(H136:J136)&gt;0,OR(NOT(ISNUMBER(H136)),NOT(ISNUMBER(I136)),I136&lt;=0,AND(J136&lt;&gt;"이체",J136&lt;&gt;"카드",J136&lt;&gt;"현금")))),"결제 칸 확인",IF(L136&lt;0,"초과 수납",IF(L136=0,"완납","잔금 확인"))))))</x:f>
      </x:c>
    </x:row>
    <x:row r="137" ht="21" customHeight="1">
      <x:c r="A137" s="29"/>
      <x:c r="B137" s="29"/>
      <x:c r="C137" s="32"/>
      <x:c r="D137" s="33"/>
      <x:c r="E137" s="32"/>
      <x:c r="F137" s="33"/>
      <x:c r="G137" s="29"/>
      <x:c r="H137" s="32"/>
      <x:c r="I137" s="33"/>
      <x:c r="J137" s="29"/>
      <x:c r="K137" s="34" t="str">
        <x:f>IF(COUNTA(A137:J137)=0,"",SUM(F137,I137))</x:f>
      </x:c>
      <x:c r="L137" s="34" t="str">
        <x:f>IF(ISNUMBER(D137),D137-K137,"")</x:f>
      </x:c>
      <x:c r="M137" s="31" t="str">
        <x:f>IF(COUNTA(A137:J137)=0,"",IF(OR(A137="",B137="",NOT(ISNUMBER(D137)),D137&lt;=0),"주문 정보 확인",IF(COUNTIF($A$11:$A$210,A137)&gt;1,"주문번호 중복",IF(OR(AND(COUNTA(E137:G137)&gt;0,OR(NOT(ISNUMBER(E137)),NOT(ISNUMBER(F137)),F137&lt;=0,AND(G137&lt;&gt;"이체",G137&lt;&gt;"카드",G137&lt;&gt;"현금"))),AND(COUNTA(H137:J137)&gt;0,OR(NOT(ISNUMBER(H137)),NOT(ISNUMBER(I137)),I137&lt;=0,AND(J137&lt;&gt;"이체",J137&lt;&gt;"카드",J137&lt;&gt;"현금")))),"결제 칸 확인",IF(L137&lt;0,"초과 수납",IF(L137=0,"완납","잔금 확인"))))))</x:f>
      </x:c>
    </x:row>
    <x:row r="138" ht="21" customHeight="1">
      <x:c r="A138" s="29"/>
      <x:c r="B138" s="29"/>
      <x:c r="C138" s="32"/>
      <x:c r="D138" s="33"/>
      <x:c r="E138" s="32"/>
      <x:c r="F138" s="33"/>
      <x:c r="G138" s="29"/>
      <x:c r="H138" s="32"/>
      <x:c r="I138" s="33"/>
      <x:c r="J138" s="29"/>
      <x:c r="K138" s="34" t="str">
        <x:f>IF(COUNTA(A138:J138)=0,"",SUM(F138,I138))</x:f>
      </x:c>
      <x:c r="L138" s="34" t="str">
        <x:f>IF(ISNUMBER(D138),D138-K138,"")</x:f>
      </x:c>
      <x:c r="M138" s="31" t="str">
        <x:f>IF(COUNTA(A138:J138)=0,"",IF(OR(A138="",B138="",NOT(ISNUMBER(D138)),D138&lt;=0),"주문 정보 확인",IF(COUNTIF($A$11:$A$210,A138)&gt;1,"주문번호 중복",IF(OR(AND(COUNTA(E138:G138)&gt;0,OR(NOT(ISNUMBER(E138)),NOT(ISNUMBER(F138)),F138&lt;=0,AND(G138&lt;&gt;"이체",G138&lt;&gt;"카드",G138&lt;&gt;"현금"))),AND(COUNTA(H138:J138)&gt;0,OR(NOT(ISNUMBER(H138)),NOT(ISNUMBER(I138)),I138&lt;=0,AND(J138&lt;&gt;"이체",J138&lt;&gt;"카드",J138&lt;&gt;"현금")))),"결제 칸 확인",IF(L138&lt;0,"초과 수납",IF(L138=0,"완납","잔금 확인"))))))</x:f>
      </x:c>
    </x:row>
    <x:row r="139" ht="21" customHeight="1">
      <x:c r="A139" s="29"/>
      <x:c r="B139" s="29"/>
      <x:c r="C139" s="32"/>
      <x:c r="D139" s="33"/>
      <x:c r="E139" s="32"/>
      <x:c r="F139" s="33"/>
      <x:c r="G139" s="29"/>
      <x:c r="H139" s="32"/>
      <x:c r="I139" s="33"/>
      <x:c r="J139" s="29"/>
      <x:c r="K139" s="34" t="str">
        <x:f>IF(COUNTA(A139:J139)=0,"",SUM(F139,I139))</x:f>
      </x:c>
      <x:c r="L139" s="34" t="str">
        <x:f>IF(ISNUMBER(D139),D139-K139,"")</x:f>
      </x:c>
      <x:c r="M139" s="31" t="str">
        <x:f>IF(COUNTA(A139:J139)=0,"",IF(OR(A139="",B139="",NOT(ISNUMBER(D139)),D139&lt;=0),"주문 정보 확인",IF(COUNTIF($A$11:$A$210,A139)&gt;1,"주문번호 중복",IF(OR(AND(COUNTA(E139:G139)&gt;0,OR(NOT(ISNUMBER(E139)),NOT(ISNUMBER(F139)),F139&lt;=0,AND(G139&lt;&gt;"이체",G139&lt;&gt;"카드",G139&lt;&gt;"현금"))),AND(COUNTA(H139:J139)&gt;0,OR(NOT(ISNUMBER(H139)),NOT(ISNUMBER(I139)),I139&lt;=0,AND(J139&lt;&gt;"이체",J139&lt;&gt;"카드",J139&lt;&gt;"현금")))),"결제 칸 확인",IF(L139&lt;0,"초과 수납",IF(L139=0,"완납","잔금 확인"))))))</x:f>
      </x:c>
    </x:row>
    <x:row r="140" ht="21" customHeight="1">
      <x:c r="A140" s="29"/>
      <x:c r="B140" s="29"/>
      <x:c r="C140" s="32"/>
      <x:c r="D140" s="33"/>
      <x:c r="E140" s="32"/>
      <x:c r="F140" s="33"/>
      <x:c r="G140" s="29"/>
      <x:c r="H140" s="32"/>
      <x:c r="I140" s="33"/>
      <x:c r="J140" s="29"/>
      <x:c r="K140" s="34" t="str">
        <x:f>IF(COUNTA(A140:J140)=0,"",SUM(F140,I140))</x:f>
      </x:c>
      <x:c r="L140" s="34" t="str">
        <x:f>IF(ISNUMBER(D140),D140-K140,"")</x:f>
      </x:c>
      <x:c r="M140" s="31" t="str">
        <x:f>IF(COUNTA(A140:J140)=0,"",IF(OR(A140="",B140="",NOT(ISNUMBER(D140)),D140&lt;=0),"주문 정보 확인",IF(COUNTIF($A$11:$A$210,A140)&gt;1,"주문번호 중복",IF(OR(AND(COUNTA(E140:G140)&gt;0,OR(NOT(ISNUMBER(E140)),NOT(ISNUMBER(F140)),F140&lt;=0,AND(G140&lt;&gt;"이체",G140&lt;&gt;"카드",G140&lt;&gt;"현금"))),AND(COUNTA(H140:J140)&gt;0,OR(NOT(ISNUMBER(H140)),NOT(ISNUMBER(I140)),I140&lt;=0,AND(J140&lt;&gt;"이체",J140&lt;&gt;"카드",J140&lt;&gt;"현금")))),"결제 칸 확인",IF(L140&lt;0,"초과 수납",IF(L140=0,"완납","잔금 확인"))))))</x:f>
      </x:c>
    </x:row>
    <x:row r="141" ht="21" customHeight="1">
      <x:c r="A141" s="29"/>
      <x:c r="B141" s="29"/>
      <x:c r="C141" s="32"/>
      <x:c r="D141" s="33"/>
      <x:c r="E141" s="32"/>
      <x:c r="F141" s="33"/>
      <x:c r="G141" s="29"/>
      <x:c r="H141" s="32"/>
      <x:c r="I141" s="33"/>
      <x:c r="J141" s="29"/>
      <x:c r="K141" s="34" t="str">
        <x:f>IF(COUNTA(A141:J141)=0,"",SUM(F141,I141))</x:f>
      </x:c>
      <x:c r="L141" s="34" t="str">
        <x:f>IF(ISNUMBER(D141),D141-K141,"")</x:f>
      </x:c>
      <x:c r="M141" s="31" t="str">
        <x:f>IF(COUNTA(A141:J141)=0,"",IF(OR(A141="",B141="",NOT(ISNUMBER(D141)),D141&lt;=0),"주문 정보 확인",IF(COUNTIF($A$11:$A$210,A141)&gt;1,"주문번호 중복",IF(OR(AND(COUNTA(E141:G141)&gt;0,OR(NOT(ISNUMBER(E141)),NOT(ISNUMBER(F141)),F141&lt;=0,AND(G141&lt;&gt;"이체",G141&lt;&gt;"카드",G141&lt;&gt;"현금"))),AND(COUNTA(H141:J141)&gt;0,OR(NOT(ISNUMBER(H141)),NOT(ISNUMBER(I141)),I141&lt;=0,AND(J141&lt;&gt;"이체",J141&lt;&gt;"카드",J141&lt;&gt;"현금")))),"결제 칸 확인",IF(L141&lt;0,"초과 수납",IF(L141=0,"완납","잔금 확인"))))))</x:f>
      </x:c>
    </x:row>
    <x:row r="142" ht="21" customHeight="1">
      <x:c r="A142" s="29"/>
      <x:c r="B142" s="29"/>
      <x:c r="C142" s="32"/>
      <x:c r="D142" s="33"/>
      <x:c r="E142" s="32"/>
      <x:c r="F142" s="33"/>
      <x:c r="G142" s="29"/>
      <x:c r="H142" s="32"/>
      <x:c r="I142" s="33"/>
      <x:c r="J142" s="29"/>
      <x:c r="K142" s="34" t="str">
        <x:f>IF(COUNTA(A142:J142)=0,"",SUM(F142,I142))</x:f>
      </x:c>
      <x:c r="L142" s="34" t="str">
        <x:f>IF(ISNUMBER(D142),D142-K142,"")</x:f>
      </x:c>
      <x:c r="M142" s="31" t="str">
        <x:f>IF(COUNTA(A142:J142)=0,"",IF(OR(A142="",B142="",NOT(ISNUMBER(D142)),D142&lt;=0),"주문 정보 확인",IF(COUNTIF($A$11:$A$210,A142)&gt;1,"주문번호 중복",IF(OR(AND(COUNTA(E142:G142)&gt;0,OR(NOT(ISNUMBER(E142)),NOT(ISNUMBER(F142)),F142&lt;=0,AND(G142&lt;&gt;"이체",G142&lt;&gt;"카드",G142&lt;&gt;"현금"))),AND(COUNTA(H142:J142)&gt;0,OR(NOT(ISNUMBER(H142)),NOT(ISNUMBER(I142)),I142&lt;=0,AND(J142&lt;&gt;"이체",J142&lt;&gt;"카드",J142&lt;&gt;"현금")))),"결제 칸 확인",IF(L142&lt;0,"초과 수납",IF(L142=0,"완납","잔금 확인"))))))</x:f>
      </x:c>
    </x:row>
    <x:row r="143" ht="21" customHeight="1">
      <x:c r="A143" s="29"/>
      <x:c r="B143" s="29"/>
      <x:c r="C143" s="32"/>
      <x:c r="D143" s="33"/>
      <x:c r="E143" s="32"/>
      <x:c r="F143" s="33"/>
      <x:c r="G143" s="29"/>
      <x:c r="H143" s="32"/>
      <x:c r="I143" s="33"/>
      <x:c r="J143" s="29"/>
      <x:c r="K143" s="34" t="str">
        <x:f>IF(COUNTA(A143:J143)=0,"",SUM(F143,I143))</x:f>
      </x:c>
      <x:c r="L143" s="34" t="str">
        <x:f>IF(ISNUMBER(D143),D143-K143,"")</x:f>
      </x:c>
      <x:c r="M143" s="31" t="str">
        <x:f>IF(COUNTA(A143:J143)=0,"",IF(OR(A143="",B143="",NOT(ISNUMBER(D143)),D143&lt;=0),"주문 정보 확인",IF(COUNTIF($A$11:$A$210,A143)&gt;1,"주문번호 중복",IF(OR(AND(COUNTA(E143:G143)&gt;0,OR(NOT(ISNUMBER(E143)),NOT(ISNUMBER(F143)),F143&lt;=0,AND(G143&lt;&gt;"이체",G143&lt;&gt;"카드",G143&lt;&gt;"현금"))),AND(COUNTA(H143:J143)&gt;0,OR(NOT(ISNUMBER(H143)),NOT(ISNUMBER(I143)),I143&lt;=0,AND(J143&lt;&gt;"이체",J143&lt;&gt;"카드",J143&lt;&gt;"현금")))),"결제 칸 확인",IF(L143&lt;0,"초과 수납",IF(L143=0,"완납","잔금 확인"))))))</x:f>
      </x:c>
    </x:row>
    <x:row r="144" ht="21" customHeight="1">
      <x:c r="A144" s="29"/>
      <x:c r="B144" s="29"/>
      <x:c r="C144" s="32"/>
      <x:c r="D144" s="33"/>
      <x:c r="E144" s="32"/>
      <x:c r="F144" s="33"/>
      <x:c r="G144" s="29"/>
      <x:c r="H144" s="32"/>
      <x:c r="I144" s="33"/>
      <x:c r="J144" s="29"/>
      <x:c r="K144" s="34" t="str">
        <x:f>IF(COUNTA(A144:J144)=0,"",SUM(F144,I144))</x:f>
      </x:c>
      <x:c r="L144" s="34" t="str">
        <x:f>IF(ISNUMBER(D144),D144-K144,"")</x:f>
      </x:c>
      <x:c r="M144" s="31" t="str">
        <x:f>IF(COUNTA(A144:J144)=0,"",IF(OR(A144="",B144="",NOT(ISNUMBER(D144)),D144&lt;=0),"주문 정보 확인",IF(COUNTIF($A$11:$A$210,A144)&gt;1,"주문번호 중복",IF(OR(AND(COUNTA(E144:G144)&gt;0,OR(NOT(ISNUMBER(E144)),NOT(ISNUMBER(F144)),F144&lt;=0,AND(G144&lt;&gt;"이체",G144&lt;&gt;"카드",G144&lt;&gt;"현금"))),AND(COUNTA(H144:J144)&gt;0,OR(NOT(ISNUMBER(H144)),NOT(ISNUMBER(I144)),I144&lt;=0,AND(J144&lt;&gt;"이체",J144&lt;&gt;"카드",J144&lt;&gt;"현금")))),"결제 칸 확인",IF(L144&lt;0,"초과 수납",IF(L144=0,"완납","잔금 확인"))))))</x:f>
      </x:c>
    </x:row>
    <x:row r="145" ht="21" customHeight="1">
      <x:c r="A145" s="29"/>
      <x:c r="B145" s="29"/>
      <x:c r="C145" s="32"/>
      <x:c r="D145" s="33"/>
      <x:c r="E145" s="32"/>
      <x:c r="F145" s="33"/>
      <x:c r="G145" s="29"/>
      <x:c r="H145" s="32"/>
      <x:c r="I145" s="33"/>
      <x:c r="J145" s="29"/>
      <x:c r="K145" s="34" t="str">
        <x:f>IF(COUNTA(A145:J145)=0,"",SUM(F145,I145))</x:f>
      </x:c>
      <x:c r="L145" s="34" t="str">
        <x:f>IF(ISNUMBER(D145),D145-K145,"")</x:f>
      </x:c>
      <x:c r="M145" s="31" t="str">
        <x:f>IF(COUNTA(A145:J145)=0,"",IF(OR(A145="",B145="",NOT(ISNUMBER(D145)),D145&lt;=0),"주문 정보 확인",IF(COUNTIF($A$11:$A$210,A145)&gt;1,"주문번호 중복",IF(OR(AND(COUNTA(E145:G145)&gt;0,OR(NOT(ISNUMBER(E145)),NOT(ISNUMBER(F145)),F145&lt;=0,AND(G145&lt;&gt;"이체",G145&lt;&gt;"카드",G145&lt;&gt;"현금"))),AND(COUNTA(H145:J145)&gt;0,OR(NOT(ISNUMBER(H145)),NOT(ISNUMBER(I145)),I145&lt;=0,AND(J145&lt;&gt;"이체",J145&lt;&gt;"카드",J145&lt;&gt;"현금")))),"결제 칸 확인",IF(L145&lt;0,"초과 수납",IF(L145=0,"완납","잔금 확인"))))))</x:f>
      </x:c>
    </x:row>
    <x:row r="146" ht="21" customHeight="1">
      <x:c r="A146" s="29"/>
      <x:c r="B146" s="29"/>
      <x:c r="C146" s="32"/>
      <x:c r="D146" s="33"/>
      <x:c r="E146" s="32"/>
      <x:c r="F146" s="33"/>
      <x:c r="G146" s="29"/>
      <x:c r="H146" s="32"/>
      <x:c r="I146" s="33"/>
      <x:c r="J146" s="29"/>
      <x:c r="K146" s="34" t="str">
        <x:f>IF(COUNTA(A146:J146)=0,"",SUM(F146,I146))</x:f>
      </x:c>
      <x:c r="L146" s="34" t="str">
        <x:f>IF(ISNUMBER(D146),D146-K146,"")</x:f>
      </x:c>
      <x:c r="M146" s="31" t="str">
        <x:f>IF(COUNTA(A146:J146)=0,"",IF(OR(A146="",B146="",NOT(ISNUMBER(D146)),D146&lt;=0),"주문 정보 확인",IF(COUNTIF($A$11:$A$210,A146)&gt;1,"주문번호 중복",IF(OR(AND(COUNTA(E146:G146)&gt;0,OR(NOT(ISNUMBER(E146)),NOT(ISNUMBER(F146)),F146&lt;=0,AND(G146&lt;&gt;"이체",G146&lt;&gt;"카드",G146&lt;&gt;"현금"))),AND(COUNTA(H146:J146)&gt;0,OR(NOT(ISNUMBER(H146)),NOT(ISNUMBER(I146)),I146&lt;=0,AND(J146&lt;&gt;"이체",J146&lt;&gt;"카드",J146&lt;&gt;"현금")))),"결제 칸 확인",IF(L146&lt;0,"초과 수납",IF(L146=0,"완납","잔금 확인"))))))</x:f>
      </x:c>
    </x:row>
    <x:row r="147" ht="21" customHeight="1">
      <x:c r="A147" s="29"/>
      <x:c r="B147" s="29"/>
      <x:c r="C147" s="32"/>
      <x:c r="D147" s="33"/>
      <x:c r="E147" s="32"/>
      <x:c r="F147" s="33"/>
      <x:c r="G147" s="29"/>
      <x:c r="H147" s="32"/>
      <x:c r="I147" s="33"/>
      <x:c r="J147" s="29"/>
      <x:c r="K147" s="34" t="str">
        <x:f>IF(COUNTA(A147:J147)=0,"",SUM(F147,I147))</x:f>
      </x:c>
      <x:c r="L147" s="34" t="str">
        <x:f>IF(ISNUMBER(D147),D147-K147,"")</x:f>
      </x:c>
      <x:c r="M147" s="31" t="str">
        <x:f>IF(COUNTA(A147:J147)=0,"",IF(OR(A147="",B147="",NOT(ISNUMBER(D147)),D147&lt;=0),"주문 정보 확인",IF(COUNTIF($A$11:$A$210,A147)&gt;1,"주문번호 중복",IF(OR(AND(COUNTA(E147:G147)&gt;0,OR(NOT(ISNUMBER(E147)),NOT(ISNUMBER(F147)),F147&lt;=0,AND(G147&lt;&gt;"이체",G147&lt;&gt;"카드",G147&lt;&gt;"현금"))),AND(COUNTA(H147:J147)&gt;0,OR(NOT(ISNUMBER(H147)),NOT(ISNUMBER(I147)),I147&lt;=0,AND(J147&lt;&gt;"이체",J147&lt;&gt;"카드",J147&lt;&gt;"현금")))),"결제 칸 확인",IF(L147&lt;0,"초과 수납",IF(L147=0,"완납","잔금 확인"))))))</x:f>
      </x:c>
    </x:row>
    <x:row r="148" ht="21" customHeight="1">
      <x:c r="A148" s="29"/>
      <x:c r="B148" s="29"/>
      <x:c r="C148" s="32"/>
      <x:c r="D148" s="33"/>
      <x:c r="E148" s="32"/>
      <x:c r="F148" s="33"/>
      <x:c r="G148" s="29"/>
      <x:c r="H148" s="32"/>
      <x:c r="I148" s="33"/>
      <x:c r="J148" s="29"/>
      <x:c r="K148" s="34" t="str">
        <x:f>IF(COUNTA(A148:J148)=0,"",SUM(F148,I148))</x:f>
      </x:c>
      <x:c r="L148" s="34" t="str">
        <x:f>IF(ISNUMBER(D148),D148-K148,"")</x:f>
      </x:c>
      <x:c r="M148" s="31" t="str">
        <x:f>IF(COUNTA(A148:J148)=0,"",IF(OR(A148="",B148="",NOT(ISNUMBER(D148)),D148&lt;=0),"주문 정보 확인",IF(COUNTIF($A$11:$A$210,A148)&gt;1,"주문번호 중복",IF(OR(AND(COUNTA(E148:G148)&gt;0,OR(NOT(ISNUMBER(E148)),NOT(ISNUMBER(F148)),F148&lt;=0,AND(G148&lt;&gt;"이체",G148&lt;&gt;"카드",G148&lt;&gt;"현금"))),AND(COUNTA(H148:J148)&gt;0,OR(NOT(ISNUMBER(H148)),NOT(ISNUMBER(I148)),I148&lt;=0,AND(J148&lt;&gt;"이체",J148&lt;&gt;"카드",J148&lt;&gt;"현금")))),"결제 칸 확인",IF(L148&lt;0,"초과 수납",IF(L148=0,"완납","잔금 확인"))))))</x:f>
      </x:c>
    </x:row>
    <x:row r="149" ht="21" customHeight="1">
      <x:c r="A149" s="29"/>
      <x:c r="B149" s="29"/>
      <x:c r="C149" s="32"/>
      <x:c r="D149" s="33"/>
      <x:c r="E149" s="32"/>
      <x:c r="F149" s="33"/>
      <x:c r="G149" s="29"/>
      <x:c r="H149" s="32"/>
      <x:c r="I149" s="33"/>
      <x:c r="J149" s="29"/>
      <x:c r="K149" s="34" t="str">
        <x:f>IF(COUNTA(A149:J149)=0,"",SUM(F149,I149))</x:f>
      </x:c>
      <x:c r="L149" s="34" t="str">
        <x:f>IF(ISNUMBER(D149),D149-K149,"")</x:f>
      </x:c>
      <x:c r="M149" s="31" t="str">
        <x:f>IF(COUNTA(A149:J149)=0,"",IF(OR(A149="",B149="",NOT(ISNUMBER(D149)),D149&lt;=0),"주문 정보 확인",IF(COUNTIF($A$11:$A$210,A149)&gt;1,"주문번호 중복",IF(OR(AND(COUNTA(E149:G149)&gt;0,OR(NOT(ISNUMBER(E149)),NOT(ISNUMBER(F149)),F149&lt;=0,AND(G149&lt;&gt;"이체",G149&lt;&gt;"카드",G149&lt;&gt;"현금"))),AND(COUNTA(H149:J149)&gt;0,OR(NOT(ISNUMBER(H149)),NOT(ISNUMBER(I149)),I149&lt;=0,AND(J149&lt;&gt;"이체",J149&lt;&gt;"카드",J149&lt;&gt;"현금")))),"결제 칸 확인",IF(L149&lt;0,"초과 수납",IF(L149=0,"완납","잔금 확인"))))))</x:f>
      </x:c>
    </x:row>
    <x:row r="150" ht="21" customHeight="1">
      <x:c r="A150" s="29"/>
      <x:c r="B150" s="29"/>
      <x:c r="C150" s="32"/>
      <x:c r="D150" s="33"/>
      <x:c r="E150" s="32"/>
      <x:c r="F150" s="33"/>
      <x:c r="G150" s="29"/>
      <x:c r="H150" s="32"/>
      <x:c r="I150" s="33"/>
      <x:c r="J150" s="29"/>
      <x:c r="K150" s="34" t="str">
        <x:f>IF(COUNTA(A150:J150)=0,"",SUM(F150,I150))</x:f>
      </x:c>
      <x:c r="L150" s="34" t="str">
        <x:f>IF(ISNUMBER(D150),D150-K150,"")</x:f>
      </x:c>
      <x:c r="M150" s="31" t="str">
        <x:f>IF(COUNTA(A150:J150)=0,"",IF(OR(A150="",B150="",NOT(ISNUMBER(D150)),D150&lt;=0),"주문 정보 확인",IF(COUNTIF($A$11:$A$210,A150)&gt;1,"주문번호 중복",IF(OR(AND(COUNTA(E150:G150)&gt;0,OR(NOT(ISNUMBER(E150)),NOT(ISNUMBER(F150)),F150&lt;=0,AND(G150&lt;&gt;"이체",G150&lt;&gt;"카드",G150&lt;&gt;"현금"))),AND(COUNTA(H150:J150)&gt;0,OR(NOT(ISNUMBER(H150)),NOT(ISNUMBER(I150)),I150&lt;=0,AND(J150&lt;&gt;"이체",J150&lt;&gt;"카드",J150&lt;&gt;"현금")))),"결제 칸 확인",IF(L150&lt;0,"초과 수납",IF(L150=0,"완납","잔금 확인"))))))</x:f>
      </x:c>
    </x:row>
    <x:row r="151" ht="21" customHeight="1">
      <x:c r="A151" s="29"/>
      <x:c r="B151" s="29"/>
      <x:c r="C151" s="32"/>
      <x:c r="D151" s="33"/>
      <x:c r="E151" s="32"/>
      <x:c r="F151" s="33"/>
      <x:c r="G151" s="29"/>
      <x:c r="H151" s="32"/>
      <x:c r="I151" s="33"/>
      <x:c r="J151" s="29"/>
      <x:c r="K151" s="34" t="str">
        <x:f>IF(COUNTA(A151:J151)=0,"",SUM(F151,I151))</x:f>
      </x:c>
      <x:c r="L151" s="34" t="str">
        <x:f>IF(ISNUMBER(D151),D151-K151,"")</x:f>
      </x:c>
      <x:c r="M151" s="31" t="str">
        <x:f>IF(COUNTA(A151:J151)=0,"",IF(OR(A151="",B151="",NOT(ISNUMBER(D151)),D151&lt;=0),"주문 정보 확인",IF(COUNTIF($A$11:$A$210,A151)&gt;1,"주문번호 중복",IF(OR(AND(COUNTA(E151:G151)&gt;0,OR(NOT(ISNUMBER(E151)),NOT(ISNUMBER(F151)),F151&lt;=0,AND(G151&lt;&gt;"이체",G151&lt;&gt;"카드",G151&lt;&gt;"현금"))),AND(COUNTA(H151:J151)&gt;0,OR(NOT(ISNUMBER(H151)),NOT(ISNUMBER(I151)),I151&lt;=0,AND(J151&lt;&gt;"이체",J151&lt;&gt;"카드",J151&lt;&gt;"현금")))),"결제 칸 확인",IF(L151&lt;0,"초과 수납",IF(L151=0,"완납","잔금 확인"))))))</x:f>
      </x:c>
    </x:row>
    <x:row r="152" ht="21" customHeight="1">
      <x:c r="A152" s="29"/>
      <x:c r="B152" s="29"/>
      <x:c r="C152" s="32"/>
      <x:c r="D152" s="33"/>
      <x:c r="E152" s="32"/>
      <x:c r="F152" s="33"/>
      <x:c r="G152" s="29"/>
      <x:c r="H152" s="32"/>
      <x:c r="I152" s="33"/>
      <x:c r="J152" s="29"/>
      <x:c r="K152" s="34" t="str">
        <x:f>IF(COUNTA(A152:J152)=0,"",SUM(F152,I152))</x:f>
      </x:c>
      <x:c r="L152" s="34" t="str">
        <x:f>IF(ISNUMBER(D152),D152-K152,"")</x:f>
      </x:c>
      <x:c r="M152" s="31" t="str">
        <x:f>IF(COUNTA(A152:J152)=0,"",IF(OR(A152="",B152="",NOT(ISNUMBER(D152)),D152&lt;=0),"주문 정보 확인",IF(COUNTIF($A$11:$A$210,A152)&gt;1,"주문번호 중복",IF(OR(AND(COUNTA(E152:G152)&gt;0,OR(NOT(ISNUMBER(E152)),NOT(ISNUMBER(F152)),F152&lt;=0,AND(G152&lt;&gt;"이체",G152&lt;&gt;"카드",G152&lt;&gt;"현금"))),AND(COUNTA(H152:J152)&gt;0,OR(NOT(ISNUMBER(H152)),NOT(ISNUMBER(I152)),I152&lt;=0,AND(J152&lt;&gt;"이체",J152&lt;&gt;"카드",J152&lt;&gt;"현금")))),"결제 칸 확인",IF(L152&lt;0,"초과 수납",IF(L152=0,"완납","잔금 확인"))))))</x:f>
      </x:c>
    </x:row>
    <x:row r="153" ht="21" customHeight="1">
      <x:c r="A153" s="29"/>
      <x:c r="B153" s="29"/>
      <x:c r="C153" s="32"/>
      <x:c r="D153" s="33"/>
      <x:c r="E153" s="32"/>
      <x:c r="F153" s="33"/>
      <x:c r="G153" s="29"/>
      <x:c r="H153" s="32"/>
      <x:c r="I153" s="33"/>
      <x:c r="J153" s="29"/>
      <x:c r="K153" s="34" t="str">
        <x:f>IF(COUNTA(A153:J153)=0,"",SUM(F153,I153))</x:f>
      </x:c>
      <x:c r="L153" s="34" t="str">
        <x:f>IF(ISNUMBER(D153),D153-K153,"")</x:f>
      </x:c>
      <x:c r="M153" s="31" t="str">
        <x:f>IF(COUNTA(A153:J153)=0,"",IF(OR(A153="",B153="",NOT(ISNUMBER(D153)),D153&lt;=0),"주문 정보 확인",IF(COUNTIF($A$11:$A$210,A153)&gt;1,"주문번호 중복",IF(OR(AND(COUNTA(E153:G153)&gt;0,OR(NOT(ISNUMBER(E153)),NOT(ISNUMBER(F153)),F153&lt;=0,AND(G153&lt;&gt;"이체",G153&lt;&gt;"카드",G153&lt;&gt;"현금"))),AND(COUNTA(H153:J153)&gt;0,OR(NOT(ISNUMBER(H153)),NOT(ISNUMBER(I153)),I153&lt;=0,AND(J153&lt;&gt;"이체",J153&lt;&gt;"카드",J153&lt;&gt;"현금")))),"결제 칸 확인",IF(L153&lt;0,"초과 수납",IF(L153=0,"완납","잔금 확인"))))))</x:f>
      </x:c>
    </x:row>
    <x:row r="154" ht="21" customHeight="1">
      <x:c r="A154" s="29"/>
      <x:c r="B154" s="29"/>
      <x:c r="C154" s="32"/>
      <x:c r="D154" s="33"/>
      <x:c r="E154" s="32"/>
      <x:c r="F154" s="33"/>
      <x:c r="G154" s="29"/>
      <x:c r="H154" s="32"/>
      <x:c r="I154" s="33"/>
      <x:c r="J154" s="29"/>
      <x:c r="K154" s="34" t="str">
        <x:f>IF(COUNTA(A154:J154)=0,"",SUM(F154,I154))</x:f>
      </x:c>
      <x:c r="L154" s="34" t="str">
        <x:f>IF(ISNUMBER(D154),D154-K154,"")</x:f>
      </x:c>
      <x:c r="M154" s="31" t="str">
        <x:f>IF(COUNTA(A154:J154)=0,"",IF(OR(A154="",B154="",NOT(ISNUMBER(D154)),D154&lt;=0),"주문 정보 확인",IF(COUNTIF($A$11:$A$210,A154)&gt;1,"주문번호 중복",IF(OR(AND(COUNTA(E154:G154)&gt;0,OR(NOT(ISNUMBER(E154)),NOT(ISNUMBER(F154)),F154&lt;=0,AND(G154&lt;&gt;"이체",G154&lt;&gt;"카드",G154&lt;&gt;"현금"))),AND(COUNTA(H154:J154)&gt;0,OR(NOT(ISNUMBER(H154)),NOT(ISNUMBER(I154)),I154&lt;=0,AND(J154&lt;&gt;"이체",J154&lt;&gt;"카드",J154&lt;&gt;"현금")))),"결제 칸 확인",IF(L154&lt;0,"초과 수납",IF(L154=0,"완납","잔금 확인"))))))</x:f>
      </x:c>
    </x:row>
    <x:row r="155" ht="21" customHeight="1">
      <x:c r="A155" s="29"/>
      <x:c r="B155" s="29"/>
      <x:c r="C155" s="32"/>
      <x:c r="D155" s="33"/>
      <x:c r="E155" s="32"/>
      <x:c r="F155" s="33"/>
      <x:c r="G155" s="29"/>
      <x:c r="H155" s="32"/>
      <x:c r="I155" s="33"/>
      <x:c r="J155" s="29"/>
      <x:c r="K155" s="34" t="str">
        <x:f>IF(COUNTA(A155:J155)=0,"",SUM(F155,I155))</x:f>
      </x:c>
      <x:c r="L155" s="34" t="str">
        <x:f>IF(ISNUMBER(D155),D155-K155,"")</x:f>
      </x:c>
      <x:c r="M155" s="31" t="str">
        <x:f>IF(COUNTA(A155:J155)=0,"",IF(OR(A155="",B155="",NOT(ISNUMBER(D155)),D155&lt;=0),"주문 정보 확인",IF(COUNTIF($A$11:$A$210,A155)&gt;1,"주문번호 중복",IF(OR(AND(COUNTA(E155:G155)&gt;0,OR(NOT(ISNUMBER(E155)),NOT(ISNUMBER(F155)),F155&lt;=0,AND(G155&lt;&gt;"이체",G155&lt;&gt;"카드",G155&lt;&gt;"현금"))),AND(COUNTA(H155:J155)&gt;0,OR(NOT(ISNUMBER(H155)),NOT(ISNUMBER(I155)),I155&lt;=0,AND(J155&lt;&gt;"이체",J155&lt;&gt;"카드",J155&lt;&gt;"현금")))),"결제 칸 확인",IF(L155&lt;0,"초과 수납",IF(L155=0,"완납","잔금 확인"))))))</x:f>
      </x:c>
    </x:row>
    <x:row r="156" ht="21" customHeight="1">
      <x:c r="A156" s="29"/>
      <x:c r="B156" s="29"/>
      <x:c r="C156" s="32"/>
      <x:c r="D156" s="33"/>
      <x:c r="E156" s="32"/>
      <x:c r="F156" s="33"/>
      <x:c r="G156" s="29"/>
      <x:c r="H156" s="32"/>
      <x:c r="I156" s="33"/>
      <x:c r="J156" s="29"/>
      <x:c r="K156" s="34" t="str">
        <x:f>IF(COUNTA(A156:J156)=0,"",SUM(F156,I156))</x:f>
      </x:c>
      <x:c r="L156" s="34" t="str">
        <x:f>IF(ISNUMBER(D156),D156-K156,"")</x:f>
      </x:c>
      <x:c r="M156" s="31" t="str">
        <x:f>IF(COUNTA(A156:J156)=0,"",IF(OR(A156="",B156="",NOT(ISNUMBER(D156)),D156&lt;=0),"주문 정보 확인",IF(COUNTIF($A$11:$A$210,A156)&gt;1,"주문번호 중복",IF(OR(AND(COUNTA(E156:G156)&gt;0,OR(NOT(ISNUMBER(E156)),NOT(ISNUMBER(F156)),F156&lt;=0,AND(G156&lt;&gt;"이체",G156&lt;&gt;"카드",G156&lt;&gt;"현금"))),AND(COUNTA(H156:J156)&gt;0,OR(NOT(ISNUMBER(H156)),NOT(ISNUMBER(I156)),I156&lt;=0,AND(J156&lt;&gt;"이체",J156&lt;&gt;"카드",J156&lt;&gt;"현금")))),"결제 칸 확인",IF(L156&lt;0,"초과 수납",IF(L156=0,"완납","잔금 확인"))))))</x:f>
      </x:c>
    </x:row>
    <x:row r="157" ht="21" customHeight="1">
      <x:c r="A157" s="29"/>
      <x:c r="B157" s="29"/>
      <x:c r="C157" s="32"/>
      <x:c r="D157" s="33"/>
      <x:c r="E157" s="32"/>
      <x:c r="F157" s="33"/>
      <x:c r="G157" s="29"/>
      <x:c r="H157" s="32"/>
      <x:c r="I157" s="33"/>
      <x:c r="J157" s="29"/>
      <x:c r="K157" s="34" t="str">
        <x:f>IF(COUNTA(A157:J157)=0,"",SUM(F157,I157))</x:f>
      </x:c>
      <x:c r="L157" s="34" t="str">
        <x:f>IF(ISNUMBER(D157),D157-K157,"")</x:f>
      </x:c>
      <x:c r="M157" s="31" t="str">
        <x:f>IF(COUNTA(A157:J157)=0,"",IF(OR(A157="",B157="",NOT(ISNUMBER(D157)),D157&lt;=0),"주문 정보 확인",IF(COUNTIF($A$11:$A$210,A157)&gt;1,"주문번호 중복",IF(OR(AND(COUNTA(E157:G157)&gt;0,OR(NOT(ISNUMBER(E157)),NOT(ISNUMBER(F157)),F157&lt;=0,AND(G157&lt;&gt;"이체",G157&lt;&gt;"카드",G157&lt;&gt;"현금"))),AND(COUNTA(H157:J157)&gt;0,OR(NOT(ISNUMBER(H157)),NOT(ISNUMBER(I157)),I157&lt;=0,AND(J157&lt;&gt;"이체",J157&lt;&gt;"카드",J157&lt;&gt;"현금")))),"결제 칸 확인",IF(L157&lt;0,"초과 수납",IF(L157=0,"완납","잔금 확인"))))))</x:f>
      </x:c>
    </x:row>
    <x:row r="158" ht="21" customHeight="1">
      <x:c r="A158" s="29"/>
      <x:c r="B158" s="29"/>
      <x:c r="C158" s="32"/>
      <x:c r="D158" s="33"/>
      <x:c r="E158" s="32"/>
      <x:c r="F158" s="33"/>
      <x:c r="G158" s="29"/>
      <x:c r="H158" s="32"/>
      <x:c r="I158" s="33"/>
      <x:c r="J158" s="29"/>
      <x:c r="K158" s="34" t="str">
        <x:f>IF(COUNTA(A158:J158)=0,"",SUM(F158,I158))</x:f>
      </x:c>
      <x:c r="L158" s="34" t="str">
        <x:f>IF(ISNUMBER(D158),D158-K158,"")</x:f>
      </x:c>
      <x:c r="M158" s="31" t="str">
        <x:f>IF(COUNTA(A158:J158)=0,"",IF(OR(A158="",B158="",NOT(ISNUMBER(D158)),D158&lt;=0),"주문 정보 확인",IF(COUNTIF($A$11:$A$210,A158)&gt;1,"주문번호 중복",IF(OR(AND(COUNTA(E158:G158)&gt;0,OR(NOT(ISNUMBER(E158)),NOT(ISNUMBER(F158)),F158&lt;=0,AND(G158&lt;&gt;"이체",G158&lt;&gt;"카드",G158&lt;&gt;"현금"))),AND(COUNTA(H158:J158)&gt;0,OR(NOT(ISNUMBER(H158)),NOT(ISNUMBER(I158)),I158&lt;=0,AND(J158&lt;&gt;"이체",J158&lt;&gt;"카드",J158&lt;&gt;"현금")))),"결제 칸 확인",IF(L158&lt;0,"초과 수납",IF(L158=0,"완납","잔금 확인"))))))</x:f>
      </x:c>
    </x:row>
    <x:row r="159" ht="21" customHeight="1">
      <x:c r="A159" s="29"/>
      <x:c r="B159" s="29"/>
      <x:c r="C159" s="32"/>
      <x:c r="D159" s="33"/>
      <x:c r="E159" s="32"/>
      <x:c r="F159" s="33"/>
      <x:c r="G159" s="29"/>
      <x:c r="H159" s="32"/>
      <x:c r="I159" s="33"/>
      <x:c r="J159" s="29"/>
      <x:c r="K159" s="34" t="str">
        <x:f>IF(COUNTA(A159:J159)=0,"",SUM(F159,I159))</x:f>
      </x:c>
      <x:c r="L159" s="34" t="str">
        <x:f>IF(ISNUMBER(D159),D159-K159,"")</x:f>
      </x:c>
      <x:c r="M159" s="31" t="str">
        <x:f>IF(COUNTA(A159:J159)=0,"",IF(OR(A159="",B159="",NOT(ISNUMBER(D159)),D159&lt;=0),"주문 정보 확인",IF(COUNTIF($A$11:$A$210,A159)&gt;1,"주문번호 중복",IF(OR(AND(COUNTA(E159:G159)&gt;0,OR(NOT(ISNUMBER(E159)),NOT(ISNUMBER(F159)),F159&lt;=0,AND(G159&lt;&gt;"이체",G159&lt;&gt;"카드",G159&lt;&gt;"현금"))),AND(COUNTA(H159:J159)&gt;0,OR(NOT(ISNUMBER(H159)),NOT(ISNUMBER(I159)),I159&lt;=0,AND(J159&lt;&gt;"이체",J159&lt;&gt;"카드",J159&lt;&gt;"현금")))),"결제 칸 확인",IF(L159&lt;0,"초과 수납",IF(L159=0,"완납","잔금 확인"))))))</x:f>
      </x:c>
    </x:row>
    <x:row r="160" ht="21" customHeight="1">
      <x:c r="A160" s="29"/>
      <x:c r="B160" s="29"/>
      <x:c r="C160" s="32"/>
      <x:c r="D160" s="33"/>
      <x:c r="E160" s="32"/>
      <x:c r="F160" s="33"/>
      <x:c r="G160" s="29"/>
      <x:c r="H160" s="32"/>
      <x:c r="I160" s="33"/>
      <x:c r="J160" s="29"/>
      <x:c r="K160" s="34" t="str">
        <x:f>IF(COUNTA(A160:J160)=0,"",SUM(F160,I160))</x:f>
      </x:c>
      <x:c r="L160" s="34" t="str">
        <x:f>IF(ISNUMBER(D160),D160-K160,"")</x:f>
      </x:c>
      <x:c r="M160" s="31" t="str">
        <x:f>IF(COUNTA(A160:J160)=0,"",IF(OR(A160="",B160="",NOT(ISNUMBER(D160)),D160&lt;=0),"주문 정보 확인",IF(COUNTIF($A$11:$A$210,A160)&gt;1,"주문번호 중복",IF(OR(AND(COUNTA(E160:G160)&gt;0,OR(NOT(ISNUMBER(E160)),NOT(ISNUMBER(F160)),F160&lt;=0,AND(G160&lt;&gt;"이체",G160&lt;&gt;"카드",G160&lt;&gt;"현금"))),AND(COUNTA(H160:J160)&gt;0,OR(NOT(ISNUMBER(H160)),NOT(ISNUMBER(I160)),I160&lt;=0,AND(J160&lt;&gt;"이체",J160&lt;&gt;"카드",J160&lt;&gt;"현금")))),"결제 칸 확인",IF(L160&lt;0,"초과 수납",IF(L160=0,"완납","잔금 확인"))))))</x:f>
      </x:c>
    </x:row>
    <x:row r="161" ht="21" customHeight="1">
      <x:c r="A161" s="29"/>
      <x:c r="B161" s="29"/>
      <x:c r="C161" s="32"/>
      <x:c r="D161" s="33"/>
      <x:c r="E161" s="32"/>
      <x:c r="F161" s="33"/>
      <x:c r="G161" s="29"/>
      <x:c r="H161" s="32"/>
      <x:c r="I161" s="33"/>
      <x:c r="J161" s="29"/>
      <x:c r="K161" s="34" t="str">
        <x:f>IF(COUNTA(A161:J161)=0,"",SUM(F161,I161))</x:f>
      </x:c>
      <x:c r="L161" s="34" t="str">
        <x:f>IF(ISNUMBER(D161),D161-K161,"")</x:f>
      </x:c>
      <x:c r="M161" s="31" t="str">
        <x:f>IF(COUNTA(A161:J161)=0,"",IF(OR(A161="",B161="",NOT(ISNUMBER(D161)),D161&lt;=0),"주문 정보 확인",IF(COUNTIF($A$11:$A$210,A161)&gt;1,"주문번호 중복",IF(OR(AND(COUNTA(E161:G161)&gt;0,OR(NOT(ISNUMBER(E161)),NOT(ISNUMBER(F161)),F161&lt;=0,AND(G161&lt;&gt;"이체",G161&lt;&gt;"카드",G161&lt;&gt;"현금"))),AND(COUNTA(H161:J161)&gt;0,OR(NOT(ISNUMBER(H161)),NOT(ISNUMBER(I161)),I161&lt;=0,AND(J161&lt;&gt;"이체",J161&lt;&gt;"카드",J161&lt;&gt;"현금")))),"결제 칸 확인",IF(L161&lt;0,"초과 수납",IF(L161=0,"완납","잔금 확인"))))))</x:f>
      </x:c>
    </x:row>
    <x:row r="162" ht="21" customHeight="1">
      <x:c r="A162" s="29"/>
      <x:c r="B162" s="29"/>
      <x:c r="C162" s="32"/>
      <x:c r="D162" s="33"/>
      <x:c r="E162" s="32"/>
      <x:c r="F162" s="33"/>
      <x:c r="G162" s="29"/>
      <x:c r="H162" s="32"/>
      <x:c r="I162" s="33"/>
      <x:c r="J162" s="29"/>
      <x:c r="K162" s="34" t="str">
        <x:f>IF(COUNTA(A162:J162)=0,"",SUM(F162,I162))</x:f>
      </x:c>
      <x:c r="L162" s="34" t="str">
        <x:f>IF(ISNUMBER(D162),D162-K162,"")</x:f>
      </x:c>
      <x:c r="M162" s="31" t="str">
        <x:f>IF(COUNTA(A162:J162)=0,"",IF(OR(A162="",B162="",NOT(ISNUMBER(D162)),D162&lt;=0),"주문 정보 확인",IF(COUNTIF($A$11:$A$210,A162)&gt;1,"주문번호 중복",IF(OR(AND(COUNTA(E162:G162)&gt;0,OR(NOT(ISNUMBER(E162)),NOT(ISNUMBER(F162)),F162&lt;=0,AND(G162&lt;&gt;"이체",G162&lt;&gt;"카드",G162&lt;&gt;"현금"))),AND(COUNTA(H162:J162)&gt;0,OR(NOT(ISNUMBER(H162)),NOT(ISNUMBER(I162)),I162&lt;=0,AND(J162&lt;&gt;"이체",J162&lt;&gt;"카드",J162&lt;&gt;"현금")))),"결제 칸 확인",IF(L162&lt;0,"초과 수납",IF(L162=0,"완납","잔금 확인"))))))</x:f>
      </x:c>
    </x:row>
    <x:row r="163" ht="21" customHeight="1">
      <x:c r="A163" s="29"/>
      <x:c r="B163" s="29"/>
      <x:c r="C163" s="32"/>
      <x:c r="D163" s="33"/>
      <x:c r="E163" s="32"/>
      <x:c r="F163" s="33"/>
      <x:c r="G163" s="29"/>
      <x:c r="H163" s="32"/>
      <x:c r="I163" s="33"/>
      <x:c r="J163" s="29"/>
      <x:c r="K163" s="34" t="str">
        <x:f>IF(COUNTA(A163:J163)=0,"",SUM(F163,I163))</x:f>
      </x:c>
      <x:c r="L163" s="34" t="str">
        <x:f>IF(ISNUMBER(D163),D163-K163,"")</x:f>
      </x:c>
      <x:c r="M163" s="31" t="str">
        <x:f>IF(COUNTA(A163:J163)=0,"",IF(OR(A163="",B163="",NOT(ISNUMBER(D163)),D163&lt;=0),"주문 정보 확인",IF(COUNTIF($A$11:$A$210,A163)&gt;1,"주문번호 중복",IF(OR(AND(COUNTA(E163:G163)&gt;0,OR(NOT(ISNUMBER(E163)),NOT(ISNUMBER(F163)),F163&lt;=0,AND(G163&lt;&gt;"이체",G163&lt;&gt;"카드",G163&lt;&gt;"현금"))),AND(COUNTA(H163:J163)&gt;0,OR(NOT(ISNUMBER(H163)),NOT(ISNUMBER(I163)),I163&lt;=0,AND(J163&lt;&gt;"이체",J163&lt;&gt;"카드",J163&lt;&gt;"현금")))),"결제 칸 확인",IF(L163&lt;0,"초과 수납",IF(L163=0,"완납","잔금 확인"))))))</x:f>
      </x:c>
    </x:row>
    <x:row r="164" ht="21" customHeight="1">
      <x:c r="A164" s="29"/>
      <x:c r="B164" s="29"/>
      <x:c r="C164" s="32"/>
      <x:c r="D164" s="33"/>
      <x:c r="E164" s="32"/>
      <x:c r="F164" s="33"/>
      <x:c r="G164" s="29"/>
      <x:c r="H164" s="32"/>
      <x:c r="I164" s="33"/>
      <x:c r="J164" s="29"/>
      <x:c r="K164" s="34" t="str">
        <x:f>IF(COUNTA(A164:J164)=0,"",SUM(F164,I164))</x:f>
      </x:c>
      <x:c r="L164" s="34" t="str">
        <x:f>IF(ISNUMBER(D164),D164-K164,"")</x:f>
      </x:c>
      <x:c r="M164" s="31" t="str">
        <x:f>IF(COUNTA(A164:J164)=0,"",IF(OR(A164="",B164="",NOT(ISNUMBER(D164)),D164&lt;=0),"주문 정보 확인",IF(COUNTIF($A$11:$A$210,A164)&gt;1,"주문번호 중복",IF(OR(AND(COUNTA(E164:G164)&gt;0,OR(NOT(ISNUMBER(E164)),NOT(ISNUMBER(F164)),F164&lt;=0,AND(G164&lt;&gt;"이체",G164&lt;&gt;"카드",G164&lt;&gt;"현금"))),AND(COUNTA(H164:J164)&gt;0,OR(NOT(ISNUMBER(H164)),NOT(ISNUMBER(I164)),I164&lt;=0,AND(J164&lt;&gt;"이체",J164&lt;&gt;"카드",J164&lt;&gt;"현금")))),"결제 칸 확인",IF(L164&lt;0,"초과 수납",IF(L164=0,"완납","잔금 확인"))))))</x:f>
      </x:c>
    </x:row>
    <x:row r="165" ht="21" customHeight="1">
      <x:c r="A165" s="29"/>
      <x:c r="B165" s="29"/>
      <x:c r="C165" s="32"/>
      <x:c r="D165" s="33"/>
      <x:c r="E165" s="32"/>
      <x:c r="F165" s="33"/>
      <x:c r="G165" s="29"/>
      <x:c r="H165" s="32"/>
      <x:c r="I165" s="33"/>
      <x:c r="J165" s="29"/>
      <x:c r="K165" s="34" t="str">
        <x:f>IF(COUNTA(A165:J165)=0,"",SUM(F165,I165))</x:f>
      </x:c>
      <x:c r="L165" s="34" t="str">
        <x:f>IF(ISNUMBER(D165),D165-K165,"")</x:f>
      </x:c>
      <x:c r="M165" s="31" t="str">
        <x:f>IF(COUNTA(A165:J165)=0,"",IF(OR(A165="",B165="",NOT(ISNUMBER(D165)),D165&lt;=0),"주문 정보 확인",IF(COUNTIF($A$11:$A$210,A165)&gt;1,"주문번호 중복",IF(OR(AND(COUNTA(E165:G165)&gt;0,OR(NOT(ISNUMBER(E165)),NOT(ISNUMBER(F165)),F165&lt;=0,AND(G165&lt;&gt;"이체",G165&lt;&gt;"카드",G165&lt;&gt;"현금"))),AND(COUNTA(H165:J165)&gt;0,OR(NOT(ISNUMBER(H165)),NOT(ISNUMBER(I165)),I165&lt;=0,AND(J165&lt;&gt;"이체",J165&lt;&gt;"카드",J165&lt;&gt;"현금")))),"결제 칸 확인",IF(L165&lt;0,"초과 수납",IF(L165=0,"완납","잔금 확인"))))))</x:f>
      </x:c>
    </x:row>
    <x:row r="166" ht="21" customHeight="1">
      <x:c r="A166" s="29"/>
      <x:c r="B166" s="29"/>
      <x:c r="C166" s="32"/>
      <x:c r="D166" s="33"/>
      <x:c r="E166" s="32"/>
      <x:c r="F166" s="33"/>
      <x:c r="G166" s="29"/>
      <x:c r="H166" s="32"/>
      <x:c r="I166" s="33"/>
      <x:c r="J166" s="29"/>
      <x:c r="K166" s="34" t="str">
        <x:f>IF(COUNTA(A166:J166)=0,"",SUM(F166,I166))</x:f>
      </x:c>
      <x:c r="L166" s="34" t="str">
        <x:f>IF(ISNUMBER(D166),D166-K166,"")</x:f>
      </x:c>
      <x:c r="M166" s="31" t="str">
        <x:f>IF(COUNTA(A166:J166)=0,"",IF(OR(A166="",B166="",NOT(ISNUMBER(D166)),D166&lt;=0),"주문 정보 확인",IF(COUNTIF($A$11:$A$210,A166)&gt;1,"주문번호 중복",IF(OR(AND(COUNTA(E166:G166)&gt;0,OR(NOT(ISNUMBER(E166)),NOT(ISNUMBER(F166)),F166&lt;=0,AND(G166&lt;&gt;"이체",G166&lt;&gt;"카드",G166&lt;&gt;"현금"))),AND(COUNTA(H166:J166)&gt;0,OR(NOT(ISNUMBER(H166)),NOT(ISNUMBER(I166)),I166&lt;=0,AND(J166&lt;&gt;"이체",J166&lt;&gt;"카드",J166&lt;&gt;"현금")))),"결제 칸 확인",IF(L166&lt;0,"초과 수납",IF(L166=0,"완납","잔금 확인"))))))</x:f>
      </x:c>
    </x:row>
    <x:row r="167" ht="21" customHeight="1">
      <x:c r="A167" s="29"/>
      <x:c r="B167" s="29"/>
      <x:c r="C167" s="32"/>
      <x:c r="D167" s="33"/>
      <x:c r="E167" s="32"/>
      <x:c r="F167" s="33"/>
      <x:c r="G167" s="29"/>
      <x:c r="H167" s="32"/>
      <x:c r="I167" s="33"/>
      <x:c r="J167" s="29"/>
      <x:c r="K167" s="34" t="str">
        <x:f>IF(COUNTA(A167:J167)=0,"",SUM(F167,I167))</x:f>
      </x:c>
      <x:c r="L167" s="34" t="str">
        <x:f>IF(ISNUMBER(D167),D167-K167,"")</x:f>
      </x:c>
      <x:c r="M167" s="31" t="str">
        <x:f>IF(COUNTA(A167:J167)=0,"",IF(OR(A167="",B167="",NOT(ISNUMBER(D167)),D167&lt;=0),"주문 정보 확인",IF(COUNTIF($A$11:$A$210,A167)&gt;1,"주문번호 중복",IF(OR(AND(COUNTA(E167:G167)&gt;0,OR(NOT(ISNUMBER(E167)),NOT(ISNUMBER(F167)),F167&lt;=0,AND(G167&lt;&gt;"이체",G167&lt;&gt;"카드",G167&lt;&gt;"현금"))),AND(COUNTA(H167:J167)&gt;0,OR(NOT(ISNUMBER(H167)),NOT(ISNUMBER(I167)),I167&lt;=0,AND(J167&lt;&gt;"이체",J167&lt;&gt;"카드",J167&lt;&gt;"현금")))),"결제 칸 확인",IF(L167&lt;0,"초과 수납",IF(L167=0,"완납","잔금 확인"))))))</x:f>
      </x:c>
    </x:row>
    <x:row r="168" ht="21" customHeight="1">
      <x:c r="A168" s="29"/>
      <x:c r="B168" s="29"/>
      <x:c r="C168" s="32"/>
      <x:c r="D168" s="33"/>
      <x:c r="E168" s="32"/>
      <x:c r="F168" s="33"/>
      <x:c r="G168" s="29"/>
      <x:c r="H168" s="32"/>
      <x:c r="I168" s="33"/>
      <x:c r="J168" s="29"/>
      <x:c r="K168" s="34" t="str">
        <x:f>IF(COUNTA(A168:J168)=0,"",SUM(F168,I168))</x:f>
      </x:c>
      <x:c r="L168" s="34" t="str">
        <x:f>IF(ISNUMBER(D168),D168-K168,"")</x:f>
      </x:c>
      <x:c r="M168" s="31" t="str">
        <x:f>IF(COUNTA(A168:J168)=0,"",IF(OR(A168="",B168="",NOT(ISNUMBER(D168)),D168&lt;=0),"주문 정보 확인",IF(COUNTIF($A$11:$A$210,A168)&gt;1,"주문번호 중복",IF(OR(AND(COUNTA(E168:G168)&gt;0,OR(NOT(ISNUMBER(E168)),NOT(ISNUMBER(F168)),F168&lt;=0,AND(G168&lt;&gt;"이체",G168&lt;&gt;"카드",G168&lt;&gt;"현금"))),AND(COUNTA(H168:J168)&gt;0,OR(NOT(ISNUMBER(H168)),NOT(ISNUMBER(I168)),I168&lt;=0,AND(J168&lt;&gt;"이체",J168&lt;&gt;"카드",J168&lt;&gt;"현금")))),"결제 칸 확인",IF(L168&lt;0,"초과 수납",IF(L168=0,"완납","잔금 확인"))))))</x:f>
      </x:c>
    </x:row>
    <x:row r="169" ht="21" customHeight="1">
      <x:c r="A169" s="29"/>
      <x:c r="B169" s="29"/>
      <x:c r="C169" s="32"/>
      <x:c r="D169" s="33"/>
      <x:c r="E169" s="32"/>
      <x:c r="F169" s="33"/>
      <x:c r="G169" s="29"/>
      <x:c r="H169" s="32"/>
      <x:c r="I169" s="33"/>
      <x:c r="J169" s="29"/>
      <x:c r="K169" s="34" t="str">
        <x:f>IF(COUNTA(A169:J169)=0,"",SUM(F169,I169))</x:f>
      </x:c>
      <x:c r="L169" s="34" t="str">
        <x:f>IF(ISNUMBER(D169),D169-K169,"")</x:f>
      </x:c>
      <x:c r="M169" s="31" t="str">
        <x:f>IF(COUNTA(A169:J169)=0,"",IF(OR(A169="",B169="",NOT(ISNUMBER(D169)),D169&lt;=0),"주문 정보 확인",IF(COUNTIF($A$11:$A$210,A169)&gt;1,"주문번호 중복",IF(OR(AND(COUNTA(E169:G169)&gt;0,OR(NOT(ISNUMBER(E169)),NOT(ISNUMBER(F169)),F169&lt;=0,AND(G169&lt;&gt;"이체",G169&lt;&gt;"카드",G169&lt;&gt;"현금"))),AND(COUNTA(H169:J169)&gt;0,OR(NOT(ISNUMBER(H169)),NOT(ISNUMBER(I169)),I169&lt;=0,AND(J169&lt;&gt;"이체",J169&lt;&gt;"카드",J169&lt;&gt;"현금")))),"결제 칸 확인",IF(L169&lt;0,"초과 수납",IF(L169=0,"완납","잔금 확인"))))))</x:f>
      </x:c>
    </x:row>
    <x:row r="170" ht="21" customHeight="1">
      <x:c r="A170" s="29"/>
      <x:c r="B170" s="29"/>
      <x:c r="C170" s="32"/>
      <x:c r="D170" s="33"/>
      <x:c r="E170" s="32"/>
      <x:c r="F170" s="33"/>
      <x:c r="G170" s="29"/>
      <x:c r="H170" s="32"/>
      <x:c r="I170" s="33"/>
      <x:c r="J170" s="29"/>
      <x:c r="K170" s="34" t="str">
        <x:f>IF(COUNTA(A170:J170)=0,"",SUM(F170,I170))</x:f>
      </x:c>
      <x:c r="L170" s="34" t="str">
        <x:f>IF(ISNUMBER(D170),D170-K170,"")</x:f>
      </x:c>
      <x:c r="M170" s="31" t="str">
        <x:f>IF(COUNTA(A170:J170)=0,"",IF(OR(A170="",B170="",NOT(ISNUMBER(D170)),D170&lt;=0),"주문 정보 확인",IF(COUNTIF($A$11:$A$210,A170)&gt;1,"주문번호 중복",IF(OR(AND(COUNTA(E170:G170)&gt;0,OR(NOT(ISNUMBER(E170)),NOT(ISNUMBER(F170)),F170&lt;=0,AND(G170&lt;&gt;"이체",G170&lt;&gt;"카드",G170&lt;&gt;"현금"))),AND(COUNTA(H170:J170)&gt;0,OR(NOT(ISNUMBER(H170)),NOT(ISNUMBER(I170)),I170&lt;=0,AND(J170&lt;&gt;"이체",J170&lt;&gt;"카드",J170&lt;&gt;"현금")))),"결제 칸 확인",IF(L170&lt;0,"초과 수납",IF(L170=0,"완납","잔금 확인"))))))</x:f>
      </x:c>
    </x:row>
    <x:row r="171" ht="21" customHeight="1">
      <x:c r="A171" s="29"/>
      <x:c r="B171" s="29"/>
      <x:c r="C171" s="32"/>
      <x:c r="D171" s="33"/>
      <x:c r="E171" s="32"/>
      <x:c r="F171" s="33"/>
      <x:c r="G171" s="29"/>
      <x:c r="H171" s="32"/>
      <x:c r="I171" s="33"/>
      <x:c r="J171" s="29"/>
      <x:c r="K171" s="34" t="str">
        <x:f>IF(COUNTA(A171:J171)=0,"",SUM(F171,I171))</x:f>
      </x:c>
      <x:c r="L171" s="34" t="str">
        <x:f>IF(ISNUMBER(D171),D171-K171,"")</x:f>
      </x:c>
      <x:c r="M171" s="31" t="str">
        <x:f>IF(COUNTA(A171:J171)=0,"",IF(OR(A171="",B171="",NOT(ISNUMBER(D171)),D171&lt;=0),"주문 정보 확인",IF(COUNTIF($A$11:$A$210,A171)&gt;1,"주문번호 중복",IF(OR(AND(COUNTA(E171:G171)&gt;0,OR(NOT(ISNUMBER(E171)),NOT(ISNUMBER(F171)),F171&lt;=0,AND(G171&lt;&gt;"이체",G171&lt;&gt;"카드",G171&lt;&gt;"현금"))),AND(COUNTA(H171:J171)&gt;0,OR(NOT(ISNUMBER(H171)),NOT(ISNUMBER(I171)),I171&lt;=0,AND(J171&lt;&gt;"이체",J171&lt;&gt;"카드",J171&lt;&gt;"현금")))),"결제 칸 확인",IF(L171&lt;0,"초과 수납",IF(L171=0,"완납","잔금 확인"))))))</x:f>
      </x:c>
    </x:row>
    <x:row r="172" ht="21" customHeight="1">
      <x:c r="A172" s="29"/>
      <x:c r="B172" s="29"/>
      <x:c r="C172" s="32"/>
      <x:c r="D172" s="33"/>
      <x:c r="E172" s="32"/>
      <x:c r="F172" s="33"/>
      <x:c r="G172" s="29"/>
      <x:c r="H172" s="32"/>
      <x:c r="I172" s="33"/>
      <x:c r="J172" s="29"/>
      <x:c r="K172" s="34" t="str">
        <x:f>IF(COUNTA(A172:J172)=0,"",SUM(F172,I172))</x:f>
      </x:c>
      <x:c r="L172" s="34" t="str">
        <x:f>IF(ISNUMBER(D172),D172-K172,"")</x:f>
      </x:c>
      <x:c r="M172" s="31" t="str">
        <x:f>IF(COUNTA(A172:J172)=0,"",IF(OR(A172="",B172="",NOT(ISNUMBER(D172)),D172&lt;=0),"주문 정보 확인",IF(COUNTIF($A$11:$A$210,A172)&gt;1,"주문번호 중복",IF(OR(AND(COUNTA(E172:G172)&gt;0,OR(NOT(ISNUMBER(E172)),NOT(ISNUMBER(F172)),F172&lt;=0,AND(G172&lt;&gt;"이체",G172&lt;&gt;"카드",G172&lt;&gt;"현금"))),AND(COUNTA(H172:J172)&gt;0,OR(NOT(ISNUMBER(H172)),NOT(ISNUMBER(I172)),I172&lt;=0,AND(J172&lt;&gt;"이체",J172&lt;&gt;"카드",J172&lt;&gt;"현금")))),"결제 칸 확인",IF(L172&lt;0,"초과 수납",IF(L172=0,"완납","잔금 확인"))))))</x:f>
      </x:c>
    </x:row>
    <x:row r="173" ht="21" customHeight="1">
      <x:c r="A173" s="29"/>
      <x:c r="B173" s="29"/>
      <x:c r="C173" s="32"/>
      <x:c r="D173" s="33"/>
      <x:c r="E173" s="32"/>
      <x:c r="F173" s="33"/>
      <x:c r="G173" s="29"/>
      <x:c r="H173" s="32"/>
      <x:c r="I173" s="33"/>
      <x:c r="J173" s="29"/>
      <x:c r="K173" s="34" t="str">
        <x:f>IF(COUNTA(A173:J173)=0,"",SUM(F173,I173))</x:f>
      </x:c>
      <x:c r="L173" s="34" t="str">
        <x:f>IF(ISNUMBER(D173),D173-K173,"")</x:f>
      </x:c>
      <x:c r="M173" s="31" t="str">
        <x:f>IF(COUNTA(A173:J173)=0,"",IF(OR(A173="",B173="",NOT(ISNUMBER(D173)),D173&lt;=0),"주문 정보 확인",IF(COUNTIF($A$11:$A$210,A173)&gt;1,"주문번호 중복",IF(OR(AND(COUNTA(E173:G173)&gt;0,OR(NOT(ISNUMBER(E173)),NOT(ISNUMBER(F173)),F173&lt;=0,AND(G173&lt;&gt;"이체",G173&lt;&gt;"카드",G173&lt;&gt;"현금"))),AND(COUNTA(H173:J173)&gt;0,OR(NOT(ISNUMBER(H173)),NOT(ISNUMBER(I173)),I173&lt;=0,AND(J173&lt;&gt;"이체",J173&lt;&gt;"카드",J173&lt;&gt;"현금")))),"결제 칸 확인",IF(L173&lt;0,"초과 수납",IF(L173=0,"완납","잔금 확인"))))))</x:f>
      </x:c>
    </x:row>
    <x:row r="174" ht="21" customHeight="1">
      <x:c r="A174" s="29"/>
      <x:c r="B174" s="29"/>
      <x:c r="C174" s="32"/>
      <x:c r="D174" s="33"/>
      <x:c r="E174" s="32"/>
      <x:c r="F174" s="33"/>
      <x:c r="G174" s="29"/>
      <x:c r="H174" s="32"/>
      <x:c r="I174" s="33"/>
      <x:c r="J174" s="29"/>
      <x:c r="K174" s="34" t="str">
        <x:f>IF(COUNTA(A174:J174)=0,"",SUM(F174,I174))</x:f>
      </x:c>
      <x:c r="L174" s="34" t="str">
        <x:f>IF(ISNUMBER(D174),D174-K174,"")</x:f>
      </x:c>
      <x:c r="M174" s="31" t="str">
        <x:f>IF(COUNTA(A174:J174)=0,"",IF(OR(A174="",B174="",NOT(ISNUMBER(D174)),D174&lt;=0),"주문 정보 확인",IF(COUNTIF($A$11:$A$210,A174)&gt;1,"주문번호 중복",IF(OR(AND(COUNTA(E174:G174)&gt;0,OR(NOT(ISNUMBER(E174)),NOT(ISNUMBER(F174)),F174&lt;=0,AND(G174&lt;&gt;"이체",G174&lt;&gt;"카드",G174&lt;&gt;"현금"))),AND(COUNTA(H174:J174)&gt;0,OR(NOT(ISNUMBER(H174)),NOT(ISNUMBER(I174)),I174&lt;=0,AND(J174&lt;&gt;"이체",J174&lt;&gt;"카드",J174&lt;&gt;"현금")))),"결제 칸 확인",IF(L174&lt;0,"초과 수납",IF(L174=0,"완납","잔금 확인"))))))</x:f>
      </x:c>
    </x:row>
    <x:row r="175" ht="21" customHeight="1">
      <x:c r="A175" s="29"/>
      <x:c r="B175" s="29"/>
      <x:c r="C175" s="32"/>
      <x:c r="D175" s="33"/>
      <x:c r="E175" s="32"/>
      <x:c r="F175" s="33"/>
      <x:c r="G175" s="29"/>
      <x:c r="H175" s="32"/>
      <x:c r="I175" s="33"/>
      <x:c r="J175" s="29"/>
      <x:c r="K175" s="34" t="str">
        <x:f>IF(COUNTA(A175:J175)=0,"",SUM(F175,I175))</x:f>
      </x:c>
      <x:c r="L175" s="34" t="str">
        <x:f>IF(ISNUMBER(D175),D175-K175,"")</x:f>
      </x:c>
      <x:c r="M175" s="31" t="str">
        <x:f>IF(COUNTA(A175:J175)=0,"",IF(OR(A175="",B175="",NOT(ISNUMBER(D175)),D175&lt;=0),"주문 정보 확인",IF(COUNTIF($A$11:$A$210,A175)&gt;1,"주문번호 중복",IF(OR(AND(COUNTA(E175:G175)&gt;0,OR(NOT(ISNUMBER(E175)),NOT(ISNUMBER(F175)),F175&lt;=0,AND(G175&lt;&gt;"이체",G175&lt;&gt;"카드",G175&lt;&gt;"현금"))),AND(COUNTA(H175:J175)&gt;0,OR(NOT(ISNUMBER(H175)),NOT(ISNUMBER(I175)),I175&lt;=0,AND(J175&lt;&gt;"이체",J175&lt;&gt;"카드",J175&lt;&gt;"현금")))),"결제 칸 확인",IF(L175&lt;0,"초과 수납",IF(L175=0,"완납","잔금 확인"))))))</x:f>
      </x:c>
    </x:row>
    <x:row r="176" ht="21" customHeight="1">
      <x:c r="A176" s="29"/>
      <x:c r="B176" s="29"/>
      <x:c r="C176" s="32"/>
      <x:c r="D176" s="33"/>
      <x:c r="E176" s="32"/>
      <x:c r="F176" s="33"/>
      <x:c r="G176" s="29"/>
      <x:c r="H176" s="32"/>
      <x:c r="I176" s="33"/>
      <x:c r="J176" s="29"/>
      <x:c r="K176" s="34" t="str">
        <x:f>IF(COUNTA(A176:J176)=0,"",SUM(F176,I176))</x:f>
      </x:c>
      <x:c r="L176" s="34" t="str">
        <x:f>IF(ISNUMBER(D176),D176-K176,"")</x:f>
      </x:c>
      <x:c r="M176" s="31" t="str">
        <x:f>IF(COUNTA(A176:J176)=0,"",IF(OR(A176="",B176="",NOT(ISNUMBER(D176)),D176&lt;=0),"주문 정보 확인",IF(COUNTIF($A$11:$A$210,A176)&gt;1,"주문번호 중복",IF(OR(AND(COUNTA(E176:G176)&gt;0,OR(NOT(ISNUMBER(E176)),NOT(ISNUMBER(F176)),F176&lt;=0,AND(G176&lt;&gt;"이체",G176&lt;&gt;"카드",G176&lt;&gt;"현금"))),AND(COUNTA(H176:J176)&gt;0,OR(NOT(ISNUMBER(H176)),NOT(ISNUMBER(I176)),I176&lt;=0,AND(J176&lt;&gt;"이체",J176&lt;&gt;"카드",J176&lt;&gt;"현금")))),"결제 칸 확인",IF(L176&lt;0,"초과 수납",IF(L176=0,"완납","잔금 확인"))))))</x:f>
      </x:c>
    </x:row>
    <x:row r="177" ht="21" customHeight="1">
      <x:c r="A177" s="29"/>
      <x:c r="B177" s="29"/>
      <x:c r="C177" s="32"/>
      <x:c r="D177" s="33"/>
      <x:c r="E177" s="32"/>
      <x:c r="F177" s="33"/>
      <x:c r="G177" s="29"/>
      <x:c r="H177" s="32"/>
      <x:c r="I177" s="33"/>
      <x:c r="J177" s="29"/>
      <x:c r="K177" s="34" t="str">
        <x:f>IF(COUNTA(A177:J177)=0,"",SUM(F177,I177))</x:f>
      </x:c>
      <x:c r="L177" s="34" t="str">
        <x:f>IF(ISNUMBER(D177),D177-K177,"")</x:f>
      </x:c>
      <x:c r="M177" s="31" t="str">
        <x:f>IF(COUNTA(A177:J177)=0,"",IF(OR(A177="",B177="",NOT(ISNUMBER(D177)),D177&lt;=0),"주문 정보 확인",IF(COUNTIF($A$11:$A$210,A177)&gt;1,"주문번호 중복",IF(OR(AND(COUNTA(E177:G177)&gt;0,OR(NOT(ISNUMBER(E177)),NOT(ISNUMBER(F177)),F177&lt;=0,AND(G177&lt;&gt;"이체",G177&lt;&gt;"카드",G177&lt;&gt;"현금"))),AND(COUNTA(H177:J177)&gt;0,OR(NOT(ISNUMBER(H177)),NOT(ISNUMBER(I177)),I177&lt;=0,AND(J177&lt;&gt;"이체",J177&lt;&gt;"카드",J177&lt;&gt;"현금")))),"결제 칸 확인",IF(L177&lt;0,"초과 수납",IF(L177=0,"완납","잔금 확인"))))))</x:f>
      </x:c>
    </x:row>
    <x:row r="178" ht="21" customHeight="1">
      <x:c r="A178" s="29"/>
      <x:c r="B178" s="29"/>
      <x:c r="C178" s="32"/>
      <x:c r="D178" s="33"/>
      <x:c r="E178" s="32"/>
      <x:c r="F178" s="33"/>
      <x:c r="G178" s="29"/>
      <x:c r="H178" s="32"/>
      <x:c r="I178" s="33"/>
      <x:c r="J178" s="29"/>
      <x:c r="K178" s="34" t="str">
        <x:f>IF(COUNTA(A178:J178)=0,"",SUM(F178,I178))</x:f>
      </x:c>
      <x:c r="L178" s="34" t="str">
        <x:f>IF(ISNUMBER(D178),D178-K178,"")</x:f>
      </x:c>
      <x:c r="M178" s="31" t="str">
        <x:f>IF(COUNTA(A178:J178)=0,"",IF(OR(A178="",B178="",NOT(ISNUMBER(D178)),D178&lt;=0),"주문 정보 확인",IF(COUNTIF($A$11:$A$210,A178)&gt;1,"주문번호 중복",IF(OR(AND(COUNTA(E178:G178)&gt;0,OR(NOT(ISNUMBER(E178)),NOT(ISNUMBER(F178)),F178&lt;=0,AND(G178&lt;&gt;"이체",G178&lt;&gt;"카드",G178&lt;&gt;"현금"))),AND(COUNTA(H178:J178)&gt;0,OR(NOT(ISNUMBER(H178)),NOT(ISNUMBER(I178)),I178&lt;=0,AND(J178&lt;&gt;"이체",J178&lt;&gt;"카드",J178&lt;&gt;"현금")))),"결제 칸 확인",IF(L178&lt;0,"초과 수납",IF(L178=0,"완납","잔금 확인"))))))</x:f>
      </x:c>
    </x:row>
    <x:row r="179" ht="21" customHeight="1">
      <x:c r="A179" s="29"/>
      <x:c r="B179" s="29"/>
      <x:c r="C179" s="32"/>
      <x:c r="D179" s="33"/>
      <x:c r="E179" s="32"/>
      <x:c r="F179" s="33"/>
      <x:c r="G179" s="29"/>
      <x:c r="H179" s="32"/>
      <x:c r="I179" s="33"/>
      <x:c r="J179" s="29"/>
      <x:c r="K179" s="34" t="str">
        <x:f>IF(COUNTA(A179:J179)=0,"",SUM(F179,I179))</x:f>
      </x:c>
      <x:c r="L179" s="34" t="str">
        <x:f>IF(ISNUMBER(D179),D179-K179,"")</x:f>
      </x:c>
      <x:c r="M179" s="31" t="str">
        <x:f>IF(COUNTA(A179:J179)=0,"",IF(OR(A179="",B179="",NOT(ISNUMBER(D179)),D179&lt;=0),"주문 정보 확인",IF(COUNTIF($A$11:$A$210,A179)&gt;1,"주문번호 중복",IF(OR(AND(COUNTA(E179:G179)&gt;0,OR(NOT(ISNUMBER(E179)),NOT(ISNUMBER(F179)),F179&lt;=0,AND(G179&lt;&gt;"이체",G179&lt;&gt;"카드",G179&lt;&gt;"현금"))),AND(COUNTA(H179:J179)&gt;0,OR(NOT(ISNUMBER(H179)),NOT(ISNUMBER(I179)),I179&lt;=0,AND(J179&lt;&gt;"이체",J179&lt;&gt;"카드",J179&lt;&gt;"현금")))),"결제 칸 확인",IF(L179&lt;0,"초과 수납",IF(L179=0,"완납","잔금 확인"))))))</x:f>
      </x:c>
    </x:row>
    <x:row r="180" ht="21" customHeight="1">
      <x:c r="A180" s="29"/>
      <x:c r="B180" s="29"/>
      <x:c r="C180" s="32"/>
      <x:c r="D180" s="33"/>
      <x:c r="E180" s="32"/>
      <x:c r="F180" s="33"/>
      <x:c r="G180" s="29"/>
      <x:c r="H180" s="32"/>
      <x:c r="I180" s="33"/>
      <x:c r="J180" s="29"/>
      <x:c r="K180" s="34" t="str">
        <x:f>IF(COUNTA(A180:J180)=0,"",SUM(F180,I180))</x:f>
      </x:c>
      <x:c r="L180" s="34" t="str">
        <x:f>IF(ISNUMBER(D180),D180-K180,"")</x:f>
      </x:c>
      <x:c r="M180" s="31" t="str">
        <x:f>IF(COUNTA(A180:J180)=0,"",IF(OR(A180="",B180="",NOT(ISNUMBER(D180)),D180&lt;=0),"주문 정보 확인",IF(COUNTIF($A$11:$A$210,A180)&gt;1,"주문번호 중복",IF(OR(AND(COUNTA(E180:G180)&gt;0,OR(NOT(ISNUMBER(E180)),NOT(ISNUMBER(F180)),F180&lt;=0,AND(G180&lt;&gt;"이체",G180&lt;&gt;"카드",G180&lt;&gt;"현금"))),AND(COUNTA(H180:J180)&gt;0,OR(NOT(ISNUMBER(H180)),NOT(ISNUMBER(I180)),I180&lt;=0,AND(J180&lt;&gt;"이체",J180&lt;&gt;"카드",J180&lt;&gt;"현금")))),"결제 칸 확인",IF(L180&lt;0,"초과 수납",IF(L180=0,"완납","잔금 확인"))))))</x:f>
      </x:c>
    </x:row>
    <x:row r="181" ht="21" customHeight="1">
      <x:c r="A181" s="29"/>
      <x:c r="B181" s="29"/>
      <x:c r="C181" s="32"/>
      <x:c r="D181" s="33"/>
      <x:c r="E181" s="32"/>
      <x:c r="F181" s="33"/>
      <x:c r="G181" s="29"/>
      <x:c r="H181" s="32"/>
      <x:c r="I181" s="33"/>
      <x:c r="J181" s="29"/>
      <x:c r="K181" s="34" t="str">
        <x:f>IF(COUNTA(A181:J181)=0,"",SUM(F181,I181))</x:f>
      </x:c>
      <x:c r="L181" s="34" t="str">
        <x:f>IF(ISNUMBER(D181),D181-K181,"")</x:f>
      </x:c>
      <x:c r="M181" s="31" t="str">
        <x:f>IF(COUNTA(A181:J181)=0,"",IF(OR(A181="",B181="",NOT(ISNUMBER(D181)),D181&lt;=0),"주문 정보 확인",IF(COUNTIF($A$11:$A$210,A181)&gt;1,"주문번호 중복",IF(OR(AND(COUNTA(E181:G181)&gt;0,OR(NOT(ISNUMBER(E181)),NOT(ISNUMBER(F181)),F181&lt;=0,AND(G181&lt;&gt;"이체",G181&lt;&gt;"카드",G181&lt;&gt;"현금"))),AND(COUNTA(H181:J181)&gt;0,OR(NOT(ISNUMBER(H181)),NOT(ISNUMBER(I181)),I181&lt;=0,AND(J181&lt;&gt;"이체",J181&lt;&gt;"카드",J181&lt;&gt;"현금")))),"결제 칸 확인",IF(L181&lt;0,"초과 수납",IF(L181=0,"완납","잔금 확인"))))))</x:f>
      </x:c>
    </x:row>
    <x:row r="182" ht="21" customHeight="1">
      <x:c r="A182" s="29"/>
      <x:c r="B182" s="29"/>
      <x:c r="C182" s="32"/>
      <x:c r="D182" s="33"/>
      <x:c r="E182" s="32"/>
      <x:c r="F182" s="33"/>
      <x:c r="G182" s="29"/>
      <x:c r="H182" s="32"/>
      <x:c r="I182" s="33"/>
      <x:c r="J182" s="29"/>
      <x:c r="K182" s="34" t="str">
        <x:f>IF(COUNTA(A182:J182)=0,"",SUM(F182,I182))</x:f>
      </x:c>
      <x:c r="L182" s="34" t="str">
        <x:f>IF(ISNUMBER(D182),D182-K182,"")</x:f>
      </x:c>
      <x:c r="M182" s="31" t="str">
        <x:f>IF(COUNTA(A182:J182)=0,"",IF(OR(A182="",B182="",NOT(ISNUMBER(D182)),D182&lt;=0),"주문 정보 확인",IF(COUNTIF($A$11:$A$210,A182)&gt;1,"주문번호 중복",IF(OR(AND(COUNTA(E182:G182)&gt;0,OR(NOT(ISNUMBER(E182)),NOT(ISNUMBER(F182)),F182&lt;=0,AND(G182&lt;&gt;"이체",G182&lt;&gt;"카드",G182&lt;&gt;"현금"))),AND(COUNTA(H182:J182)&gt;0,OR(NOT(ISNUMBER(H182)),NOT(ISNUMBER(I182)),I182&lt;=0,AND(J182&lt;&gt;"이체",J182&lt;&gt;"카드",J182&lt;&gt;"현금")))),"결제 칸 확인",IF(L182&lt;0,"초과 수납",IF(L182=0,"완납","잔금 확인"))))))</x:f>
      </x:c>
    </x:row>
    <x:row r="183" ht="21" customHeight="1">
      <x:c r="A183" s="29"/>
      <x:c r="B183" s="29"/>
      <x:c r="C183" s="32"/>
      <x:c r="D183" s="33"/>
      <x:c r="E183" s="32"/>
      <x:c r="F183" s="33"/>
      <x:c r="G183" s="29"/>
      <x:c r="H183" s="32"/>
      <x:c r="I183" s="33"/>
      <x:c r="J183" s="29"/>
      <x:c r="K183" s="34" t="str">
        <x:f>IF(COUNTA(A183:J183)=0,"",SUM(F183,I183))</x:f>
      </x:c>
      <x:c r="L183" s="34" t="str">
        <x:f>IF(ISNUMBER(D183),D183-K183,"")</x:f>
      </x:c>
      <x:c r="M183" s="31" t="str">
        <x:f>IF(COUNTA(A183:J183)=0,"",IF(OR(A183="",B183="",NOT(ISNUMBER(D183)),D183&lt;=0),"주문 정보 확인",IF(COUNTIF($A$11:$A$210,A183)&gt;1,"주문번호 중복",IF(OR(AND(COUNTA(E183:G183)&gt;0,OR(NOT(ISNUMBER(E183)),NOT(ISNUMBER(F183)),F183&lt;=0,AND(G183&lt;&gt;"이체",G183&lt;&gt;"카드",G183&lt;&gt;"현금"))),AND(COUNTA(H183:J183)&gt;0,OR(NOT(ISNUMBER(H183)),NOT(ISNUMBER(I183)),I183&lt;=0,AND(J183&lt;&gt;"이체",J183&lt;&gt;"카드",J183&lt;&gt;"현금")))),"결제 칸 확인",IF(L183&lt;0,"초과 수납",IF(L183=0,"완납","잔금 확인"))))))</x:f>
      </x:c>
    </x:row>
    <x:row r="184" ht="21" customHeight="1">
      <x:c r="A184" s="29"/>
      <x:c r="B184" s="29"/>
      <x:c r="C184" s="32"/>
      <x:c r="D184" s="33"/>
      <x:c r="E184" s="32"/>
      <x:c r="F184" s="33"/>
      <x:c r="G184" s="29"/>
      <x:c r="H184" s="32"/>
      <x:c r="I184" s="33"/>
      <x:c r="J184" s="29"/>
      <x:c r="K184" s="34" t="str">
        <x:f>IF(COUNTA(A184:J184)=0,"",SUM(F184,I184))</x:f>
      </x:c>
      <x:c r="L184" s="34" t="str">
        <x:f>IF(ISNUMBER(D184),D184-K184,"")</x:f>
      </x:c>
      <x:c r="M184" s="31" t="str">
        <x:f>IF(COUNTA(A184:J184)=0,"",IF(OR(A184="",B184="",NOT(ISNUMBER(D184)),D184&lt;=0),"주문 정보 확인",IF(COUNTIF($A$11:$A$210,A184)&gt;1,"주문번호 중복",IF(OR(AND(COUNTA(E184:G184)&gt;0,OR(NOT(ISNUMBER(E184)),NOT(ISNUMBER(F184)),F184&lt;=0,AND(G184&lt;&gt;"이체",G184&lt;&gt;"카드",G184&lt;&gt;"현금"))),AND(COUNTA(H184:J184)&gt;0,OR(NOT(ISNUMBER(H184)),NOT(ISNUMBER(I184)),I184&lt;=0,AND(J184&lt;&gt;"이체",J184&lt;&gt;"카드",J184&lt;&gt;"현금")))),"결제 칸 확인",IF(L184&lt;0,"초과 수납",IF(L184=0,"완납","잔금 확인"))))))</x:f>
      </x:c>
    </x:row>
    <x:row r="185" ht="21" customHeight="1">
      <x:c r="A185" s="29"/>
      <x:c r="B185" s="29"/>
      <x:c r="C185" s="32"/>
      <x:c r="D185" s="33"/>
      <x:c r="E185" s="32"/>
      <x:c r="F185" s="33"/>
      <x:c r="G185" s="29"/>
      <x:c r="H185" s="32"/>
      <x:c r="I185" s="33"/>
      <x:c r="J185" s="29"/>
      <x:c r="K185" s="34" t="str">
        <x:f>IF(COUNTA(A185:J185)=0,"",SUM(F185,I185))</x:f>
      </x:c>
      <x:c r="L185" s="34" t="str">
        <x:f>IF(ISNUMBER(D185),D185-K185,"")</x:f>
      </x:c>
      <x:c r="M185" s="31" t="str">
        <x:f>IF(COUNTA(A185:J185)=0,"",IF(OR(A185="",B185="",NOT(ISNUMBER(D185)),D185&lt;=0),"주문 정보 확인",IF(COUNTIF($A$11:$A$210,A185)&gt;1,"주문번호 중복",IF(OR(AND(COUNTA(E185:G185)&gt;0,OR(NOT(ISNUMBER(E185)),NOT(ISNUMBER(F185)),F185&lt;=0,AND(G185&lt;&gt;"이체",G185&lt;&gt;"카드",G185&lt;&gt;"현금"))),AND(COUNTA(H185:J185)&gt;0,OR(NOT(ISNUMBER(H185)),NOT(ISNUMBER(I185)),I185&lt;=0,AND(J185&lt;&gt;"이체",J185&lt;&gt;"카드",J185&lt;&gt;"현금")))),"결제 칸 확인",IF(L185&lt;0,"초과 수납",IF(L185=0,"완납","잔금 확인"))))))</x:f>
      </x:c>
    </x:row>
    <x:row r="186" ht="21" customHeight="1">
      <x:c r="A186" s="29"/>
      <x:c r="B186" s="29"/>
      <x:c r="C186" s="32"/>
      <x:c r="D186" s="33"/>
      <x:c r="E186" s="32"/>
      <x:c r="F186" s="33"/>
      <x:c r="G186" s="29"/>
      <x:c r="H186" s="32"/>
      <x:c r="I186" s="33"/>
      <x:c r="J186" s="29"/>
      <x:c r="K186" s="34" t="str">
        <x:f>IF(COUNTA(A186:J186)=0,"",SUM(F186,I186))</x:f>
      </x:c>
      <x:c r="L186" s="34" t="str">
        <x:f>IF(ISNUMBER(D186),D186-K186,"")</x:f>
      </x:c>
      <x:c r="M186" s="31" t="str">
        <x:f>IF(COUNTA(A186:J186)=0,"",IF(OR(A186="",B186="",NOT(ISNUMBER(D186)),D186&lt;=0),"주문 정보 확인",IF(COUNTIF($A$11:$A$210,A186)&gt;1,"주문번호 중복",IF(OR(AND(COUNTA(E186:G186)&gt;0,OR(NOT(ISNUMBER(E186)),NOT(ISNUMBER(F186)),F186&lt;=0,AND(G186&lt;&gt;"이체",G186&lt;&gt;"카드",G186&lt;&gt;"현금"))),AND(COUNTA(H186:J186)&gt;0,OR(NOT(ISNUMBER(H186)),NOT(ISNUMBER(I186)),I186&lt;=0,AND(J186&lt;&gt;"이체",J186&lt;&gt;"카드",J186&lt;&gt;"현금")))),"결제 칸 확인",IF(L186&lt;0,"초과 수납",IF(L186=0,"완납","잔금 확인"))))))</x:f>
      </x:c>
    </x:row>
    <x:row r="187" ht="21" customHeight="1">
      <x:c r="A187" s="29"/>
      <x:c r="B187" s="29"/>
      <x:c r="C187" s="32"/>
      <x:c r="D187" s="33"/>
      <x:c r="E187" s="32"/>
      <x:c r="F187" s="33"/>
      <x:c r="G187" s="29"/>
      <x:c r="H187" s="32"/>
      <x:c r="I187" s="33"/>
      <x:c r="J187" s="29"/>
      <x:c r="K187" s="34" t="str">
        <x:f>IF(COUNTA(A187:J187)=0,"",SUM(F187,I187))</x:f>
      </x:c>
      <x:c r="L187" s="34" t="str">
        <x:f>IF(ISNUMBER(D187),D187-K187,"")</x:f>
      </x:c>
      <x:c r="M187" s="31" t="str">
        <x:f>IF(COUNTA(A187:J187)=0,"",IF(OR(A187="",B187="",NOT(ISNUMBER(D187)),D187&lt;=0),"주문 정보 확인",IF(COUNTIF($A$11:$A$210,A187)&gt;1,"주문번호 중복",IF(OR(AND(COUNTA(E187:G187)&gt;0,OR(NOT(ISNUMBER(E187)),NOT(ISNUMBER(F187)),F187&lt;=0,AND(G187&lt;&gt;"이체",G187&lt;&gt;"카드",G187&lt;&gt;"현금"))),AND(COUNTA(H187:J187)&gt;0,OR(NOT(ISNUMBER(H187)),NOT(ISNUMBER(I187)),I187&lt;=0,AND(J187&lt;&gt;"이체",J187&lt;&gt;"카드",J187&lt;&gt;"현금")))),"결제 칸 확인",IF(L187&lt;0,"초과 수납",IF(L187=0,"완납","잔금 확인"))))))</x:f>
      </x:c>
    </x:row>
    <x:row r="188" ht="21" customHeight="1">
      <x:c r="A188" s="29"/>
      <x:c r="B188" s="29"/>
      <x:c r="C188" s="32"/>
      <x:c r="D188" s="33"/>
      <x:c r="E188" s="32"/>
      <x:c r="F188" s="33"/>
      <x:c r="G188" s="29"/>
      <x:c r="H188" s="32"/>
      <x:c r="I188" s="33"/>
      <x:c r="J188" s="29"/>
      <x:c r="K188" s="34" t="str">
        <x:f>IF(COUNTA(A188:J188)=0,"",SUM(F188,I188))</x:f>
      </x:c>
      <x:c r="L188" s="34" t="str">
        <x:f>IF(ISNUMBER(D188),D188-K188,"")</x:f>
      </x:c>
      <x:c r="M188" s="31" t="str">
        <x:f>IF(COUNTA(A188:J188)=0,"",IF(OR(A188="",B188="",NOT(ISNUMBER(D188)),D188&lt;=0),"주문 정보 확인",IF(COUNTIF($A$11:$A$210,A188)&gt;1,"주문번호 중복",IF(OR(AND(COUNTA(E188:G188)&gt;0,OR(NOT(ISNUMBER(E188)),NOT(ISNUMBER(F188)),F188&lt;=0,AND(G188&lt;&gt;"이체",G188&lt;&gt;"카드",G188&lt;&gt;"현금"))),AND(COUNTA(H188:J188)&gt;0,OR(NOT(ISNUMBER(H188)),NOT(ISNUMBER(I188)),I188&lt;=0,AND(J188&lt;&gt;"이체",J188&lt;&gt;"카드",J188&lt;&gt;"현금")))),"결제 칸 확인",IF(L188&lt;0,"초과 수납",IF(L188=0,"완납","잔금 확인"))))))</x:f>
      </x:c>
    </x:row>
    <x:row r="189" ht="21" customHeight="1">
      <x:c r="A189" s="29"/>
      <x:c r="B189" s="29"/>
      <x:c r="C189" s="32"/>
      <x:c r="D189" s="33"/>
      <x:c r="E189" s="32"/>
      <x:c r="F189" s="33"/>
      <x:c r="G189" s="29"/>
      <x:c r="H189" s="32"/>
      <x:c r="I189" s="33"/>
      <x:c r="J189" s="29"/>
      <x:c r="K189" s="34" t="str">
        <x:f>IF(COUNTA(A189:J189)=0,"",SUM(F189,I189))</x:f>
      </x:c>
      <x:c r="L189" s="34" t="str">
        <x:f>IF(ISNUMBER(D189),D189-K189,"")</x:f>
      </x:c>
      <x:c r="M189" s="31" t="str">
        <x:f>IF(COUNTA(A189:J189)=0,"",IF(OR(A189="",B189="",NOT(ISNUMBER(D189)),D189&lt;=0),"주문 정보 확인",IF(COUNTIF($A$11:$A$210,A189)&gt;1,"주문번호 중복",IF(OR(AND(COUNTA(E189:G189)&gt;0,OR(NOT(ISNUMBER(E189)),NOT(ISNUMBER(F189)),F189&lt;=0,AND(G189&lt;&gt;"이체",G189&lt;&gt;"카드",G189&lt;&gt;"현금"))),AND(COUNTA(H189:J189)&gt;0,OR(NOT(ISNUMBER(H189)),NOT(ISNUMBER(I189)),I189&lt;=0,AND(J189&lt;&gt;"이체",J189&lt;&gt;"카드",J189&lt;&gt;"현금")))),"결제 칸 확인",IF(L189&lt;0,"초과 수납",IF(L189=0,"완납","잔금 확인"))))))</x:f>
      </x:c>
    </x:row>
    <x:row r="190" ht="21" customHeight="1">
      <x:c r="A190" s="29"/>
      <x:c r="B190" s="29"/>
      <x:c r="C190" s="32"/>
      <x:c r="D190" s="33"/>
      <x:c r="E190" s="32"/>
      <x:c r="F190" s="33"/>
      <x:c r="G190" s="29"/>
      <x:c r="H190" s="32"/>
      <x:c r="I190" s="33"/>
      <x:c r="J190" s="29"/>
      <x:c r="K190" s="34" t="str">
        <x:f>IF(COUNTA(A190:J190)=0,"",SUM(F190,I190))</x:f>
      </x:c>
      <x:c r="L190" s="34" t="str">
        <x:f>IF(ISNUMBER(D190),D190-K190,"")</x:f>
      </x:c>
      <x:c r="M190" s="31" t="str">
        <x:f>IF(COUNTA(A190:J190)=0,"",IF(OR(A190="",B190="",NOT(ISNUMBER(D190)),D190&lt;=0),"주문 정보 확인",IF(COUNTIF($A$11:$A$210,A190)&gt;1,"주문번호 중복",IF(OR(AND(COUNTA(E190:G190)&gt;0,OR(NOT(ISNUMBER(E190)),NOT(ISNUMBER(F190)),F190&lt;=0,AND(G190&lt;&gt;"이체",G190&lt;&gt;"카드",G190&lt;&gt;"현금"))),AND(COUNTA(H190:J190)&gt;0,OR(NOT(ISNUMBER(H190)),NOT(ISNUMBER(I190)),I190&lt;=0,AND(J190&lt;&gt;"이체",J190&lt;&gt;"카드",J190&lt;&gt;"현금")))),"결제 칸 확인",IF(L190&lt;0,"초과 수납",IF(L190=0,"완납","잔금 확인"))))))</x:f>
      </x:c>
    </x:row>
    <x:row r="191" ht="21" customHeight="1">
      <x:c r="A191" s="29"/>
      <x:c r="B191" s="29"/>
      <x:c r="C191" s="32"/>
      <x:c r="D191" s="33"/>
      <x:c r="E191" s="32"/>
      <x:c r="F191" s="33"/>
      <x:c r="G191" s="29"/>
      <x:c r="H191" s="32"/>
      <x:c r="I191" s="33"/>
      <x:c r="J191" s="29"/>
      <x:c r="K191" s="34" t="str">
        <x:f>IF(COUNTA(A191:J191)=0,"",SUM(F191,I191))</x:f>
      </x:c>
      <x:c r="L191" s="34" t="str">
        <x:f>IF(ISNUMBER(D191),D191-K191,"")</x:f>
      </x:c>
      <x:c r="M191" s="31" t="str">
        <x:f>IF(COUNTA(A191:J191)=0,"",IF(OR(A191="",B191="",NOT(ISNUMBER(D191)),D191&lt;=0),"주문 정보 확인",IF(COUNTIF($A$11:$A$210,A191)&gt;1,"주문번호 중복",IF(OR(AND(COUNTA(E191:G191)&gt;0,OR(NOT(ISNUMBER(E191)),NOT(ISNUMBER(F191)),F191&lt;=0,AND(G191&lt;&gt;"이체",G191&lt;&gt;"카드",G191&lt;&gt;"현금"))),AND(COUNTA(H191:J191)&gt;0,OR(NOT(ISNUMBER(H191)),NOT(ISNUMBER(I191)),I191&lt;=0,AND(J191&lt;&gt;"이체",J191&lt;&gt;"카드",J191&lt;&gt;"현금")))),"결제 칸 확인",IF(L191&lt;0,"초과 수납",IF(L191=0,"완납","잔금 확인"))))))</x:f>
      </x:c>
    </x:row>
    <x:row r="192" ht="21" customHeight="1">
      <x:c r="A192" s="29"/>
      <x:c r="B192" s="29"/>
      <x:c r="C192" s="32"/>
      <x:c r="D192" s="33"/>
      <x:c r="E192" s="32"/>
      <x:c r="F192" s="33"/>
      <x:c r="G192" s="29"/>
      <x:c r="H192" s="32"/>
      <x:c r="I192" s="33"/>
      <x:c r="J192" s="29"/>
      <x:c r="K192" s="34" t="str">
        <x:f>IF(COUNTA(A192:J192)=0,"",SUM(F192,I192))</x:f>
      </x:c>
      <x:c r="L192" s="34" t="str">
        <x:f>IF(ISNUMBER(D192),D192-K192,"")</x:f>
      </x:c>
      <x:c r="M192" s="31" t="str">
        <x:f>IF(COUNTA(A192:J192)=0,"",IF(OR(A192="",B192="",NOT(ISNUMBER(D192)),D192&lt;=0),"주문 정보 확인",IF(COUNTIF($A$11:$A$210,A192)&gt;1,"주문번호 중복",IF(OR(AND(COUNTA(E192:G192)&gt;0,OR(NOT(ISNUMBER(E192)),NOT(ISNUMBER(F192)),F192&lt;=0,AND(G192&lt;&gt;"이체",G192&lt;&gt;"카드",G192&lt;&gt;"현금"))),AND(COUNTA(H192:J192)&gt;0,OR(NOT(ISNUMBER(H192)),NOT(ISNUMBER(I192)),I192&lt;=0,AND(J192&lt;&gt;"이체",J192&lt;&gt;"카드",J192&lt;&gt;"현금")))),"결제 칸 확인",IF(L192&lt;0,"초과 수납",IF(L192=0,"완납","잔금 확인"))))))</x:f>
      </x:c>
    </x:row>
    <x:row r="193" ht="21" customHeight="1">
      <x:c r="A193" s="29"/>
      <x:c r="B193" s="29"/>
      <x:c r="C193" s="32"/>
      <x:c r="D193" s="33"/>
      <x:c r="E193" s="32"/>
      <x:c r="F193" s="33"/>
      <x:c r="G193" s="29"/>
      <x:c r="H193" s="32"/>
      <x:c r="I193" s="33"/>
      <x:c r="J193" s="29"/>
      <x:c r="K193" s="34" t="str">
        <x:f>IF(COUNTA(A193:J193)=0,"",SUM(F193,I193))</x:f>
      </x:c>
      <x:c r="L193" s="34" t="str">
        <x:f>IF(ISNUMBER(D193),D193-K193,"")</x:f>
      </x:c>
      <x:c r="M193" s="31" t="str">
        <x:f>IF(COUNTA(A193:J193)=0,"",IF(OR(A193="",B193="",NOT(ISNUMBER(D193)),D193&lt;=0),"주문 정보 확인",IF(COUNTIF($A$11:$A$210,A193)&gt;1,"주문번호 중복",IF(OR(AND(COUNTA(E193:G193)&gt;0,OR(NOT(ISNUMBER(E193)),NOT(ISNUMBER(F193)),F193&lt;=0,AND(G193&lt;&gt;"이체",G193&lt;&gt;"카드",G193&lt;&gt;"현금"))),AND(COUNTA(H193:J193)&gt;0,OR(NOT(ISNUMBER(H193)),NOT(ISNUMBER(I193)),I193&lt;=0,AND(J193&lt;&gt;"이체",J193&lt;&gt;"카드",J193&lt;&gt;"현금")))),"결제 칸 확인",IF(L193&lt;0,"초과 수납",IF(L193=0,"완납","잔금 확인"))))))</x:f>
      </x:c>
    </x:row>
    <x:row r="194" ht="21" customHeight="1">
      <x:c r="A194" s="29"/>
      <x:c r="B194" s="29"/>
      <x:c r="C194" s="32"/>
      <x:c r="D194" s="33"/>
      <x:c r="E194" s="32"/>
      <x:c r="F194" s="33"/>
      <x:c r="G194" s="29"/>
      <x:c r="H194" s="32"/>
      <x:c r="I194" s="33"/>
      <x:c r="J194" s="29"/>
      <x:c r="K194" s="34" t="str">
        <x:f>IF(COUNTA(A194:J194)=0,"",SUM(F194,I194))</x:f>
      </x:c>
      <x:c r="L194" s="34" t="str">
        <x:f>IF(ISNUMBER(D194),D194-K194,"")</x:f>
      </x:c>
      <x:c r="M194" s="31" t="str">
        <x:f>IF(COUNTA(A194:J194)=0,"",IF(OR(A194="",B194="",NOT(ISNUMBER(D194)),D194&lt;=0),"주문 정보 확인",IF(COUNTIF($A$11:$A$210,A194)&gt;1,"주문번호 중복",IF(OR(AND(COUNTA(E194:G194)&gt;0,OR(NOT(ISNUMBER(E194)),NOT(ISNUMBER(F194)),F194&lt;=0,AND(G194&lt;&gt;"이체",G194&lt;&gt;"카드",G194&lt;&gt;"현금"))),AND(COUNTA(H194:J194)&gt;0,OR(NOT(ISNUMBER(H194)),NOT(ISNUMBER(I194)),I194&lt;=0,AND(J194&lt;&gt;"이체",J194&lt;&gt;"카드",J194&lt;&gt;"현금")))),"결제 칸 확인",IF(L194&lt;0,"초과 수납",IF(L194=0,"완납","잔금 확인"))))))</x:f>
      </x:c>
    </x:row>
    <x:row r="195" ht="21" customHeight="1">
      <x:c r="A195" s="29"/>
      <x:c r="B195" s="29"/>
      <x:c r="C195" s="32"/>
      <x:c r="D195" s="33"/>
      <x:c r="E195" s="32"/>
      <x:c r="F195" s="33"/>
      <x:c r="G195" s="29"/>
      <x:c r="H195" s="32"/>
      <x:c r="I195" s="33"/>
      <x:c r="J195" s="29"/>
      <x:c r="K195" s="34" t="str">
        <x:f>IF(COUNTA(A195:J195)=0,"",SUM(F195,I195))</x:f>
      </x:c>
      <x:c r="L195" s="34" t="str">
        <x:f>IF(ISNUMBER(D195),D195-K195,"")</x:f>
      </x:c>
      <x:c r="M195" s="31" t="str">
        <x:f>IF(COUNTA(A195:J195)=0,"",IF(OR(A195="",B195="",NOT(ISNUMBER(D195)),D195&lt;=0),"주문 정보 확인",IF(COUNTIF($A$11:$A$210,A195)&gt;1,"주문번호 중복",IF(OR(AND(COUNTA(E195:G195)&gt;0,OR(NOT(ISNUMBER(E195)),NOT(ISNUMBER(F195)),F195&lt;=0,AND(G195&lt;&gt;"이체",G195&lt;&gt;"카드",G195&lt;&gt;"현금"))),AND(COUNTA(H195:J195)&gt;0,OR(NOT(ISNUMBER(H195)),NOT(ISNUMBER(I195)),I195&lt;=0,AND(J195&lt;&gt;"이체",J195&lt;&gt;"카드",J195&lt;&gt;"현금")))),"결제 칸 확인",IF(L195&lt;0,"초과 수납",IF(L195=0,"완납","잔금 확인"))))))</x:f>
      </x:c>
    </x:row>
    <x:row r="196" ht="21" customHeight="1">
      <x:c r="A196" s="29"/>
      <x:c r="B196" s="29"/>
      <x:c r="C196" s="32"/>
      <x:c r="D196" s="33"/>
      <x:c r="E196" s="32"/>
      <x:c r="F196" s="33"/>
      <x:c r="G196" s="29"/>
      <x:c r="H196" s="32"/>
      <x:c r="I196" s="33"/>
      <x:c r="J196" s="29"/>
      <x:c r="K196" s="34" t="str">
        <x:f>IF(COUNTA(A196:J196)=0,"",SUM(F196,I196))</x:f>
      </x:c>
      <x:c r="L196" s="34" t="str">
        <x:f>IF(ISNUMBER(D196),D196-K196,"")</x:f>
      </x:c>
      <x:c r="M196" s="31" t="str">
        <x:f>IF(COUNTA(A196:J196)=0,"",IF(OR(A196="",B196="",NOT(ISNUMBER(D196)),D196&lt;=0),"주문 정보 확인",IF(COUNTIF($A$11:$A$210,A196)&gt;1,"주문번호 중복",IF(OR(AND(COUNTA(E196:G196)&gt;0,OR(NOT(ISNUMBER(E196)),NOT(ISNUMBER(F196)),F196&lt;=0,AND(G196&lt;&gt;"이체",G196&lt;&gt;"카드",G196&lt;&gt;"현금"))),AND(COUNTA(H196:J196)&gt;0,OR(NOT(ISNUMBER(H196)),NOT(ISNUMBER(I196)),I196&lt;=0,AND(J196&lt;&gt;"이체",J196&lt;&gt;"카드",J196&lt;&gt;"현금")))),"결제 칸 확인",IF(L196&lt;0,"초과 수납",IF(L196=0,"완납","잔금 확인"))))))</x:f>
      </x:c>
    </x:row>
    <x:row r="197" ht="21" customHeight="1">
      <x:c r="A197" s="29"/>
      <x:c r="B197" s="29"/>
      <x:c r="C197" s="32"/>
      <x:c r="D197" s="33"/>
      <x:c r="E197" s="32"/>
      <x:c r="F197" s="33"/>
      <x:c r="G197" s="29"/>
      <x:c r="H197" s="32"/>
      <x:c r="I197" s="33"/>
      <x:c r="J197" s="29"/>
      <x:c r="K197" s="34" t="str">
        <x:f>IF(COUNTA(A197:J197)=0,"",SUM(F197,I197))</x:f>
      </x:c>
      <x:c r="L197" s="34" t="str">
        <x:f>IF(ISNUMBER(D197),D197-K197,"")</x:f>
      </x:c>
      <x:c r="M197" s="31" t="str">
        <x:f>IF(COUNTA(A197:J197)=0,"",IF(OR(A197="",B197="",NOT(ISNUMBER(D197)),D197&lt;=0),"주문 정보 확인",IF(COUNTIF($A$11:$A$210,A197)&gt;1,"주문번호 중복",IF(OR(AND(COUNTA(E197:G197)&gt;0,OR(NOT(ISNUMBER(E197)),NOT(ISNUMBER(F197)),F197&lt;=0,AND(G197&lt;&gt;"이체",G197&lt;&gt;"카드",G197&lt;&gt;"현금"))),AND(COUNTA(H197:J197)&gt;0,OR(NOT(ISNUMBER(H197)),NOT(ISNUMBER(I197)),I197&lt;=0,AND(J197&lt;&gt;"이체",J197&lt;&gt;"카드",J197&lt;&gt;"현금")))),"결제 칸 확인",IF(L197&lt;0,"초과 수납",IF(L197=0,"완납","잔금 확인"))))))</x:f>
      </x:c>
    </x:row>
    <x:row r="198" ht="21" customHeight="1">
      <x:c r="A198" s="29"/>
      <x:c r="B198" s="29"/>
      <x:c r="C198" s="32"/>
      <x:c r="D198" s="33"/>
      <x:c r="E198" s="32"/>
      <x:c r="F198" s="33"/>
      <x:c r="G198" s="29"/>
      <x:c r="H198" s="32"/>
      <x:c r="I198" s="33"/>
      <x:c r="J198" s="29"/>
      <x:c r="K198" s="34" t="str">
        <x:f>IF(COUNTA(A198:J198)=0,"",SUM(F198,I198))</x:f>
      </x:c>
      <x:c r="L198" s="34" t="str">
        <x:f>IF(ISNUMBER(D198),D198-K198,"")</x:f>
      </x:c>
      <x:c r="M198" s="31" t="str">
        <x:f>IF(COUNTA(A198:J198)=0,"",IF(OR(A198="",B198="",NOT(ISNUMBER(D198)),D198&lt;=0),"주문 정보 확인",IF(COUNTIF($A$11:$A$210,A198)&gt;1,"주문번호 중복",IF(OR(AND(COUNTA(E198:G198)&gt;0,OR(NOT(ISNUMBER(E198)),NOT(ISNUMBER(F198)),F198&lt;=0,AND(G198&lt;&gt;"이체",G198&lt;&gt;"카드",G198&lt;&gt;"현금"))),AND(COUNTA(H198:J198)&gt;0,OR(NOT(ISNUMBER(H198)),NOT(ISNUMBER(I198)),I198&lt;=0,AND(J198&lt;&gt;"이체",J198&lt;&gt;"카드",J198&lt;&gt;"현금")))),"결제 칸 확인",IF(L198&lt;0,"초과 수납",IF(L198=0,"완납","잔금 확인"))))))</x:f>
      </x:c>
    </x:row>
    <x:row r="199" ht="21" customHeight="1">
      <x:c r="A199" s="29"/>
      <x:c r="B199" s="29"/>
      <x:c r="C199" s="32"/>
      <x:c r="D199" s="33"/>
      <x:c r="E199" s="32"/>
      <x:c r="F199" s="33"/>
      <x:c r="G199" s="29"/>
      <x:c r="H199" s="32"/>
      <x:c r="I199" s="33"/>
      <x:c r="J199" s="29"/>
      <x:c r="K199" s="34" t="str">
        <x:f>IF(COUNTA(A199:J199)=0,"",SUM(F199,I199))</x:f>
      </x:c>
      <x:c r="L199" s="34" t="str">
        <x:f>IF(ISNUMBER(D199),D199-K199,"")</x:f>
      </x:c>
      <x:c r="M199" s="31" t="str">
        <x:f>IF(COUNTA(A199:J199)=0,"",IF(OR(A199="",B199="",NOT(ISNUMBER(D199)),D199&lt;=0),"주문 정보 확인",IF(COUNTIF($A$11:$A$210,A199)&gt;1,"주문번호 중복",IF(OR(AND(COUNTA(E199:G199)&gt;0,OR(NOT(ISNUMBER(E199)),NOT(ISNUMBER(F199)),F199&lt;=0,AND(G199&lt;&gt;"이체",G199&lt;&gt;"카드",G199&lt;&gt;"현금"))),AND(COUNTA(H199:J199)&gt;0,OR(NOT(ISNUMBER(H199)),NOT(ISNUMBER(I199)),I199&lt;=0,AND(J199&lt;&gt;"이체",J199&lt;&gt;"카드",J199&lt;&gt;"현금")))),"결제 칸 확인",IF(L199&lt;0,"초과 수납",IF(L199=0,"완납","잔금 확인"))))))</x:f>
      </x:c>
    </x:row>
    <x:row r="200" ht="21" customHeight="1">
      <x:c r="A200" s="29"/>
      <x:c r="B200" s="29"/>
      <x:c r="C200" s="32"/>
      <x:c r="D200" s="33"/>
      <x:c r="E200" s="32"/>
      <x:c r="F200" s="33"/>
      <x:c r="G200" s="29"/>
      <x:c r="H200" s="32"/>
      <x:c r="I200" s="33"/>
      <x:c r="J200" s="29"/>
      <x:c r="K200" s="34" t="str">
        <x:f>IF(COUNTA(A200:J200)=0,"",SUM(F200,I200))</x:f>
      </x:c>
      <x:c r="L200" s="34" t="str">
        <x:f>IF(ISNUMBER(D200),D200-K200,"")</x:f>
      </x:c>
      <x:c r="M200" s="31" t="str">
        <x:f>IF(COUNTA(A200:J200)=0,"",IF(OR(A200="",B200="",NOT(ISNUMBER(D200)),D200&lt;=0),"주문 정보 확인",IF(COUNTIF($A$11:$A$210,A200)&gt;1,"주문번호 중복",IF(OR(AND(COUNTA(E200:G200)&gt;0,OR(NOT(ISNUMBER(E200)),NOT(ISNUMBER(F200)),F200&lt;=0,AND(G200&lt;&gt;"이체",G200&lt;&gt;"카드",G200&lt;&gt;"현금"))),AND(COUNTA(H200:J200)&gt;0,OR(NOT(ISNUMBER(H200)),NOT(ISNUMBER(I200)),I200&lt;=0,AND(J200&lt;&gt;"이체",J200&lt;&gt;"카드",J200&lt;&gt;"현금")))),"결제 칸 확인",IF(L200&lt;0,"초과 수납",IF(L200=0,"완납","잔금 확인"))))))</x:f>
      </x:c>
    </x:row>
    <x:row r="201" ht="21" customHeight="1">
      <x:c r="A201" s="29"/>
      <x:c r="B201" s="29"/>
      <x:c r="C201" s="32"/>
      <x:c r="D201" s="33"/>
      <x:c r="E201" s="32"/>
      <x:c r="F201" s="33"/>
      <x:c r="G201" s="29"/>
      <x:c r="H201" s="32"/>
      <x:c r="I201" s="33"/>
      <x:c r="J201" s="29"/>
      <x:c r="K201" s="34" t="str">
        <x:f>IF(COUNTA(A201:J201)=0,"",SUM(F201,I201))</x:f>
      </x:c>
      <x:c r="L201" s="34" t="str">
        <x:f>IF(ISNUMBER(D201),D201-K201,"")</x:f>
      </x:c>
      <x:c r="M201" s="31" t="str">
        <x:f>IF(COUNTA(A201:J201)=0,"",IF(OR(A201="",B201="",NOT(ISNUMBER(D201)),D201&lt;=0),"주문 정보 확인",IF(COUNTIF($A$11:$A$210,A201)&gt;1,"주문번호 중복",IF(OR(AND(COUNTA(E201:G201)&gt;0,OR(NOT(ISNUMBER(E201)),NOT(ISNUMBER(F201)),F201&lt;=0,AND(G201&lt;&gt;"이체",G201&lt;&gt;"카드",G201&lt;&gt;"현금"))),AND(COUNTA(H201:J201)&gt;0,OR(NOT(ISNUMBER(H201)),NOT(ISNUMBER(I201)),I201&lt;=0,AND(J201&lt;&gt;"이체",J201&lt;&gt;"카드",J201&lt;&gt;"현금")))),"결제 칸 확인",IF(L201&lt;0,"초과 수납",IF(L201=0,"완납","잔금 확인"))))))</x:f>
      </x:c>
    </x:row>
    <x:row r="202" ht="21" customHeight="1">
      <x:c r="A202" s="29"/>
      <x:c r="B202" s="29"/>
      <x:c r="C202" s="32"/>
      <x:c r="D202" s="33"/>
      <x:c r="E202" s="32"/>
      <x:c r="F202" s="33"/>
      <x:c r="G202" s="29"/>
      <x:c r="H202" s="32"/>
      <x:c r="I202" s="33"/>
      <x:c r="J202" s="29"/>
      <x:c r="K202" s="34" t="str">
        <x:f>IF(COUNTA(A202:J202)=0,"",SUM(F202,I202))</x:f>
      </x:c>
      <x:c r="L202" s="34" t="str">
        <x:f>IF(ISNUMBER(D202),D202-K202,"")</x:f>
      </x:c>
      <x:c r="M202" s="31" t="str">
        <x:f>IF(COUNTA(A202:J202)=0,"",IF(OR(A202="",B202="",NOT(ISNUMBER(D202)),D202&lt;=0),"주문 정보 확인",IF(COUNTIF($A$11:$A$210,A202)&gt;1,"주문번호 중복",IF(OR(AND(COUNTA(E202:G202)&gt;0,OR(NOT(ISNUMBER(E202)),NOT(ISNUMBER(F202)),F202&lt;=0,AND(G202&lt;&gt;"이체",G202&lt;&gt;"카드",G202&lt;&gt;"현금"))),AND(COUNTA(H202:J202)&gt;0,OR(NOT(ISNUMBER(H202)),NOT(ISNUMBER(I202)),I202&lt;=0,AND(J202&lt;&gt;"이체",J202&lt;&gt;"카드",J202&lt;&gt;"현금")))),"결제 칸 확인",IF(L202&lt;0,"초과 수납",IF(L202=0,"완납","잔금 확인"))))))</x:f>
      </x:c>
    </x:row>
    <x:row r="203" ht="21" customHeight="1">
      <x:c r="A203" s="29"/>
      <x:c r="B203" s="29"/>
      <x:c r="C203" s="32"/>
      <x:c r="D203" s="33"/>
      <x:c r="E203" s="32"/>
      <x:c r="F203" s="33"/>
      <x:c r="G203" s="29"/>
      <x:c r="H203" s="32"/>
      <x:c r="I203" s="33"/>
      <x:c r="J203" s="29"/>
      <x:c r="K203" s="34" t="str">
        <x:f>IF(COUNTA(A203:J203)=0,"",SUM(F203,I203))</x:f>
      </x:c>
      <x:c r="L203" s="34" t="str">
        <x:f>IF(ISNUMBER(D203),D203-K203,"")</x:f>
      </x:c>
      <x:c r="M203" s="31" t="str">
        <x:f>IF(COUNTA(A203:J203)=0,"",IF(OR(A203="",B203="",NOT(ISNUMBER(D203)),D203&lt;=0),"주문 정보 확인",IF(COUNTIF($A$11:$A$210,A203)&gt;1,"주문번호 중복",IF(OR(AND(COUNTA(E203:G203)&gt;0,OR(NOT(ISNUMBER(E203)),NOT(ISNUMBER(F203)),F203&lt;=0,AND(G203&lt;&gt;"이체",G203&lt;&gt;"카드",G203&lt;&gt;"현금"))),AND(COUNTA(H203:J203)&gt;0,OR(NOT(ISNUMBER(H203)),NOT(ISNUMBER(I203)),I203&lt;=0,AND(J203&lt;&gt;"이체",J203&lt;&gt;"카드",J203&lt;&gt;"현금")))),"결제 칸 확인",IF(L203&lt;0,"초과 수납",IF(L203=0,"완납","잔금 확인"))))))</x:f>
      </x:c>
    </x:row>
    <x:row r="204" ht="21" customHeight="1">
      <x:c r="A204" s="29"/>
      <x:c r="B204" s="29"/>
      <x:c r="C204" s="32"/>
      <x:c r="D204" s="33"/>
      <x:c r="E204" s="32"/>
      <x:c r="F204" s="33"/>
      <x:c r="G204" s="29"/>
      <x:c r="H204" s="32"/>
      <x:c r="I204" s="33"/>
      <x:c r="J204" s="29"/>
      <x:c r="K204" s="34" t="str">
        <x:f>IF(COUNTA(A204:J204)=0,"",SUM(F204,I204))</x:f>
      </x:c>
      <x:c r="L204" s="34" t="str">
        <x:f>IF(ISNUMBER(D204),D204-K204,"")</x:f>
      </x:c>
      <x:c r="M204" s="31" t="str">
        <x:f>IF(COUNTA(A204:J204)=0,"",IF(OR(A204="",B204="",NOT(ISNUMBER(D204)),D204&lt;=0),"주문 정보 확인",IF(COUNTIF($A$11:$A$210,A204)&gt;1,"주문번호 중복",IF(OR(AND(COUNTA(E204:G204)&gt;0,OR(NOT(ISNUMBER(E204)),NOT(ISNUMBER(F204)),F204&lt;=0,AND(G204&lt;&gt;"이체",G204&lt;&gt;"카드",G204&lt;&gt;"현금"))),AND(COUNTA(H204:J204)&gt;0,OR(NOT(ISNUMBER(H204)),NOT(ISNUMBER(I204)),I204&lt;=0,AND(J204&lt;&gt;"이체",J204&lt;&gt;"카드",J204&lt;&gt;"현금")))),"결제 칸 확인",IF(L204&lt;0,"초과 수납",IF(L204=0,"완납","잔금 확인"))))))</x:f>
      </x:c>
    </x:row>
    <x:row r="205" ht="21" customHeight="1">
      <x:c r="A205" s="29"/>
      <x:c r="B205" s="29"/>
      <x:c r="C205" s="32"/>
      <x:c r="D205" s="33"/>
      <x:c r="E205" s="32"/>
      <x:c r="F205" s="33"/>
      <x:c r="G205" s="29"/>
      <x:c r="H205" s="32"/>
      <x:c r="I205" s="33"/>
      <x:c r="J205" s="29"/>
      <x:c r="K205" s="34" t="str">
        <x:f>IF(COUNTA(A205:J205)=0,"",SUM(F205,I205))</x:f>
      </x:c>
      <x:c r="L205" s="34" t="str">
        <x:f>IF(ISNUMBER(D205),D205-K205,"")</x:f>
      </x:c>
      <x:c r="M205" s="31" t="str">
        <x:f>IF(COUNTA(A205:J205)=0,"",IF(OR(A205="",B205="",NOT(ISNUMBER(D205)),D205&lt;=0),"주문 정보 확인",IF(COUNTIF($A$11:$A$210,A205)&gt;1,"주문번호 중복",IF(OR(AND(COUNTA(E205:G205)&gt;0,OR(NOT(ISNUMBER(E205)),NOT(ISNUMBER(F205)),F205&lt;=0,AND(G205&lt;&gt;"이체",G205&lt;&gt;"카드",G205&lt;&gt;"현금"))),AND(COUNTA(H205:J205)&gt;0,OR(NOT(ISNUMBER(H205)),NOT(ISNUMBER(I205)),I205&lt;=0,AND(J205&lt;&gt;"이체",J205&lt;&gt;"카드",J205&lt;&gt;"현금")))),"결제 칸 확인",IF(L205&lt;0,"초과 수납",IF(L205=0,"완납","잔금 확인"))))))</x:f>
      </x:c>
    </x:row>
    <x:row r="206" ht="21" customHeight="1">
      <x:c r="A206" s="29"/>
      <x:c r="B206" s="29"/>
      <x:c r="C206" s="32"/>
      <x:c r="D206" s="33"/>
      <x:c r="E206" s="32"/>
      <x:c r="F206" s="33"/>
      <x:c r="G206" s="29"/>
      <x:c r="H206" s="32"/>
      <x:c r="I206" s="33"/>
      <x:c r="J206" s="29"/>
      <x:c r="K206" s="34" t="str">
        <x:f>IF(COUNTA(A206:J206)=0,"",SUM(F206,I206))</x:f>
      </x:c>
      <x:c r="L206" s="34" t="str">
        <x:f>IF(ISNUMBER(D206),D206-K206,"")</x:f>
      </x:c>
      <x:c r="M206" s="31" t="str">
        <x:f>IF(COUNTA(A206:J206)=0,"",IF(OR(A206="",B206="",NOT(ISNUMBER(D206)),D206&lt;=0),"주문 정보 확인",IF(COUNTIF($A$11:$A$210,A206)&gt;1,"주문번호 중복",IF(OR(AND(COUNTA(E206:G206)&gt;0,OR(NOT(ISNUMBER(E206)),NOT(ISNUMBER(F206)),F206&lt;=0,AND(G206&lt;&gt;"이체",G206&lt;&gt;"카드",G206&lt;&gt;"현금"))),AND(COUNTA(H206:J206)&gt;0,OR(NOT(ISNUMBER(H206)),NOT(ISNUMBER(I206)),I206&lt;=0,AND(J206&lt;&gt;"이체",J206&lt;&gt;"카드",J206&lt;&gt;"현금")))),"결제 칸 확인",IF(L206&lt;0,"초과 수납",IF(L206=0,"완납","잔금 확인"))))))</x:f>
      </x:c>
    </x:row>
    <x:row r="207" ht="21" customHeight="1">
      <x:c r="A207" s="29"/>
      <x:c r="B207" s="29"/>
      <x:c r="C207" s="32"/>
      <x:c r="D207" s="33"/>
      <x:c r="E207" s="32"/>
      <x:c r="F207" s="33"/>
      <x:c r="G207" s="29"/>
      <x:c r="H207" s="32"/>
      <x:c r="I207" s="33"/>
      <x:c r="J207" s="29"/>
      <x:c r="K207" s="34" t="str">
        <x:f>IF(COUNTA(A207:J207)=0,"",SUM(F207,I207))</x:f>
      </x:c>
      <x:c r="L207" s="34" t="str">
        <x:f>IF(ISNUMBER(D207),D207-K207,"")</x:f>
      </x:c>
      <x:c r="M207" s="31" t="str">
        <x:f>IF(COUNTA(A207:J207)=0,"",IF(OR(A207="",B207="",NOT(ISNUMBER(D207)),D207&lt;=0),"주문 정보 확인",IF(COUNTIF($A$11:$A$210,A207)&gt;1,"주문번호 중복",IF(OR(AND(COUNTA(E207:G207)&gt;0,OR(NOT(ISNUMBER(E207)),NOT(ISNUMBER(F207)),F207&lt;=0,AND(G207&lt;&gt;"이체",G207&lt;&gt;"카드",G207&lt;&gt;"현금"))),AND(COUNTA(H207:J207)&gt;0,OR(NOT(ISNUMBER(H207)),NOT(ISNUMBER(I207)),I207&lt;=0,AND(J207&lt;&gt;"이체",J207&lt;&gt;"카드",J207&lt;&gt;"현금")))),"결제 칸 확인",IF(L207&lt;0,"초과 수납",IF(L207=0,"완납","잔금 확인"))))))</x:f>
      </x:c>
    </x:row>
    <x:row r="208" ht="21" customHeight="1">
      <x:c r="A208" s="29"/>
      <x:c r="B208" s="29"/>
      <x:c r="C208" s="32"/>
      <x:c r="D208" s="33"/>
      <x:c r="E208" s="32"/>
      <x:c r="F208" s="33"/>
      <x:c r="G208" s="29"/>
      <x:c r="H208" s="32"/>
      <x:c r="I208" s="33"/>
      <x:c r="J208" s="29"/>
      <x:c r="K208" s="34" t="str">
        <x:f>IF(COUNTA(A208:J208)=0,"",SUM(F208,I208))</x:f>
      </x:c>
      <x:c r="L208" s="34" t="str">
        <x:f>IF(ISNUMBER(D208),D208-K208,"")</x:f>
      </x:c>
      <x:c r="M208" s="31" t="str">
        <x:f>IF(COUNTA(A208:J208)=0,"",IF(OR(A208="",B208="",NOT(ISNUMBER(D208)),D208&lt;=0),"주문 정보 확인",IF(COUNTIF($A$11:$A$210,A208)&gt;1,"주문번호 중복",IF(OR(AND(COUNTA(E208:G208)&gt;0,OR(NOT(ISNUMBER(E208)),NOT(ISNUMBER(F208)),F208&lt;=0,AND(G208&lt;&gt;"이체",G208&lt;&gt;"카드",G208&lt;&gt;"현금"))),AND(COUNTA(H208:J208)&gt;0,OR(NOT(ISNUMBER(H208)),NOT(ISNUMBER(I208)),I208&lt;=0,AND(J208&lt;&gt;"이체",J208&lt;&gt;"카드",J208&lt;&gt;"현금")))),"결제 칸 확인",IF(L208&lt;0,"초과 수납",IF(L208=0,"완납","잔금 확인"))))))</x:f>
      </x:c>
    </x:row>
    <x:row r="209" ht="21" customHeight="1">
      <x:c r="A209" s="29"/>
      <x:c r="B209" s="29"/>
      <x:c r="C209" s="32"/>
      <x:c r="D209" s="33"/>
      <x:c r="E209" s="32"/>
      <x:c r="F209" s="33"/>
      <x:c r="G209" s="29"/>
      <x:c r="H209" s="32"/>
      <x:c r="I209" s="33"/>
      <x:c r="J209" s="29"/>
      <x:c r="K209" s="34" t="str">
        <x:f>IF(COUNTA(A209:J209)=0,"",SUM(F209,I209))</x:f>
      </x:c>
      <x:c r="L209" s="34" t="str">
        <x:f>IF(ISNUMBER(D209),D209-K209,"")</x:f>
      </x:c>
      <x:c r="M209" s="31" t="str">
        <x:f>IF(COUNTA(A209:J209)=0,"",IF(OR(A209="",B209="",NOT(ISNUMBER(D209)),D209&lt;=0),"주문 정보 확인",IF(COUNTIF($A$11:$A$210,A209)&gt;1,"주문번호 중복",IF(OR(AND(COUNTA(E209:G209)&gt;0,OR(NOT(ISNUMBER(E209)),NOT(ISNUMBER(F209)),F209&lt;=0,AND(G209&lt;&gt;"이체",G209&lt;&gt;"카드",G209&lt;&gt;"현금"))),AND(COUNTA(H209:J209)&gt;0,OR(NOT(ISNUMBER(H209)),NOT(ISNUMBER(I209)),I209&lt;=0,AND(J209&lt;&gt;"이체",J209&lt;&gt;"카드",J209&lt;&gt;"현금")))),"결제 칸 확인",IF(L209&lt;0,"초과 수납",IF(L209=0,"완납","잔금 확인"))))))</x:f>
      </x:c>
    </x:row>
    <x:row r="210" ht="21" customHeight="1">
      <x:c r="A210" s="29"/>
      <x:c r="B210" s="29"/>
      <x:c r="C210" s="32"/>
      <x:c r="D210" s="33"/>
      <x:c r="E210" s="32"/>
      <x:c r="F210" s="33"/>
      <x:c r="G210" s="29"/>
      <x:c r="H210" s="32"/>
      <x:c r="I210" s="33"/>
      <x:c r="J210" s="29"/>
      <x:c r="K210" s="34" t="str">
        <x:f>IF(COUNTA(A210:J210)=0,"",SUM(F210,I210))</x:f>
      </x:c>
      <x:c r="L210" s="34" t="str">
        <x:f>IF(ISNUMBER(D210),D210-K210,"")</x:f>
      </x:c>
      <x:c r="M210" s="31" t="str">
        <x:f>IF(COUNTA(A210:J210)=0,"",IF(OR(A210="",B210="",NOT(ISNUMBER(D210)),D210&lt;=0),"주문 정보 확인",IF(COUNTIF($A$11:$A$210,A210)&gt;1,"주문번호 중복",IF(OR(AND(COUNTA(E210:G210)&gt;0,OR(NOT(ISNUMBER(E210)),NOT(ISNUMBER(F210)),F210&lt;=0,AND(G210&lt;&gt;"이체",G210&lt;&gt;"카드",G210&lt;&gt;"현금"))),AND(COUNTA(H210:J210)&gt;0,OR(NOT(ISNUMBER(H210)),NOT(ISNUMBER(I210)),I210&lt;=0,AND(J210&lt;&gt;"이체",J210&lt;&gt;"카드",J210&lt;&gt;"현금")))),"결제 칸 확인",IF(L210&lt;0,"초과 수납",IF(L210=0,"완납","잔금 확인"))))))</x:f>
      </x:c>
    </x:row>
  </x:sheetData>
  <x:mergeCells>
    <x:mergeCell ref="A1:M1"/>
    <x:mergeCell ref="A2:M2"/>
    <x:mergeCell ref="A3:B3"/>
    <x:mergeCell ref="A4:B4"/>
    <x:mergeCell ref="C3:D3"/>
    <x:mergeCell ref="C4:D4"/>
    <x:mergeCell ref="E3:F3"/>
    <x:mergeCell ref="E4:F4"/>
    <x:mergeCell ref="G3:H3"/>
    <x:mergeCell ref="G4:H4"/>
    <x:mergeCell ref="I3:J3"/>
    <x:mergeCell ref="I4:J4"/>
    <x:mergeCell ref="K3:L3"/>
    <x:mergeCell ref="K4:L4"/>
    <x:mergeCell ref="A6:B6"/>
    <x:mergeCell ref="C6:D6"/>
    <x:mergeCell ref="E6:F6"/>
    <x:mergeCell ref="G6:H6"/>
    <x:mergeCell ref="I6:J6"/>
    <x:mergeCell ref="K6:M6"/>
    <x:mergeCell ref="A7:M7"/>
    <x:mergeCell ref="A8:M8"/>
    <x:mergeCell ref="A9:D9"/>
    <x:mergeCell ref="E9:G9"/>
    <x:mergeCell ref="H9:J9"/>
    <x:mergeCell ref="K9:M9"/>
  </x:mergeCells>
  <x:dataValidations count="5">
    <x:dataValidation type="whole" operator="greaterThan" sqref="D11:D210">
      <x:formula1>0</x:formula1>
    </x:dataValidation>
    <x:dataValidation type="whole" operator="greaterThan" sqref="F11:F210">
      <x:formula1>0</x:formula1>
    </x:dataValidation>
    <x:dataValidation type="whole" operator="greaterThan" sqref="I11:I210">
      <x:formula1>0</x:formula1>
    </x:dataValidation>
    <x:dataValidation type="list" sqref="G11:G210">
      <x:formula1>"이체,카드,현금"</x:formula1>
    </x:dataValidation>
    <x:dataValidation type="list" sqref="J11:J210">
      <x:formula1>"이체,카드,현금"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21" hidden="0" customWidth="1"/>
    <x:col min="3" max="3" width="17" hidden="0" customWidth="1"/>
    <x:col min="4" max="4" width="16" hidden="0" customWidth="1"/>
    <x:col min="5" max="5" width="17" hidden="0" customWidth="1"/>
    <x:col min="6" max="6" width="16" hidden="0" customWidth="1"/>
    <x:col min="7" max="7" width="13" hidden="0" customWidth="1"/>
    <x:col min="8" max="8" width="17" hidden="0" customWidth="1"/>
    <x:col min="9" max="9" width="16" hidden="0" customWidth="1"/>
    <x:col min="10" max="10" width="13" hidden="0" customWidth="1"/>
    <x:col min="11" max="11" width="16" hidden="0" customWidth="1"/>
    <x:col min="12" max="12" width="16" hidden="0" customWidth="1"/>
    <x:col min="13" max="13" width="20" hidden="0" customWidth="1"/>
  </x:cols>
  <x:sheetData>
    <x:row r="1" ht="39" customHeight="1">
      <x:c r="A1" s="4" t="str">
        <x:v>플로리  /  예약금·잔금 장부   ·   주문 예시 3건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8" customHeight="1">
      <x:c r="A2" s="2" t="str">
        <x:v>예시 주문은 모두 완납됐어요. 기준일을 바꿔 날짜별로 받은 금액을 확인해 보세요. 내 주문은 ‘내 장부’에 적어요.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1" customHeight="1">
      <x:c r="A3" s="7" t="str">
        <x:v>기준일  ·  입력</x:v>
      </x:c>
      <x:c r="B3" s="7"/>
      <x:c r="C3" s="7" t="str">
        <x:v>그날 받은 돈</x:v>
      </x:c>
      <x:c r="D3" s="7"/>
      <x:c r="E3" s="7" t="str">
        <x:v>예약금</x:v>
      </x:c>
      <x:c r="F3" s="7"/>
      <x:c r="G3" s="7" t="str">
        <x:v>잔금</x:v>
      </x:c>
      <x:c r="H3" s="7"/>
      <x:c r="I3" s="7" t="str">
        <x:v>이체</x:v>
      </x:c>
      <x:c r="J3" s="7"/>
      <x:c r="K3" s="7" t="str">
        <x:v>카드</x:v>
      </x:c>
      <x:c r="L3" s="7"/>
      <x:c r="M3" s="7" t="str">
        <x:v>현금</x:v>
      </x:c>
    </x:row>
    <x:row r="4" ht="32" customHeight="1">
      <x:c r="A4" s="13" t="n">
        <x:v>46329</x:v>
      </x:c>
      <x:c r="B4" s="11"/>
      <x:c r="C4" s="14" t="n">
        <x:f>IF($A$4="","",E4+G4)</x:f>
        <x:v>105000</x:v>
      </x:c>
      <x:c r="D4" s="14"/>
      <x:c r="E4" s="14" t="n">
        <x:f>IF($A$4="","",SUMIF($E$11:$E$210,$A$4,$F$11:$F$210))</x:f>
        <x:v>20000</x:v>
      </x:c>
      <x:c r="F4" s="14"/>
      <x:c r="G4" s="14" t="n">
        <x:f>IF($A$4="","",SUMIF($H$11:$H$210,$A$4,$I$11:$I$210))</x:f>
        <x:v>85000</x:v>
      </x:c>
      <x:c r="H4" s="14"/>
      <x:c r="I4" s="14" t="n">
        <x:f>IF($A$4="","",SUMIFS($F$11:$F$210,$E$11:$E$210,$A$4,$G$11:$G$210,I$3)+SUMIFS($I$11:$I$210,$H$11:$H$210,$A$4,$J$11:$J$210,I$3))</x:f>
        <x:v>75000</x:v>
      </x:c>
      <x:c r="J4" s="14"/>
      <x:c r="K4" s="14" t="n">
        <x:f>IF($A$4="","",SUMIFS($F$11:$F$210,$E$11:$E$210,$A$4,$G$11:$G$210,K$3)+SUMIFS($I$11:$I$210,$H$11:$H$210,$A$4,$J$11:$J$210,K$3))</x:f>
        <x:v>30000</x:v>
      </x:c>
      <x:c r="L4" s="14"/>
      <x:c r="M4" s="14" t="n">
        <x:f>IF($A$4="","",SUMIFS($F$11:$F$210,$E$11:$E$210,$A$4,$G$11:$G$210,M$3)+SUMIFS($I$11:$I$210,$H$11:$H$210,$A$4,$J$11:$J$210,M$3))</x:f>
        <x:v>0</x:v>
      </x:c>
    </x:row>
    <x:row r="5" ht="21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7" customHeight="1">
      <x:c r="A6" s="20" t="str">
        <x:v>전체 주문 합계</x:v>
      </x:c>
      <x:c r="B6" s="20"/>
      <x:c r="C6" s="21" t="n">
        <x:f>SUM($D$11:$D$210)</x:f>
        <x:v>205000</x:v>
      </x:c>
      <x:c r="D6" s="20"/>
      <x:c r="E6" s="20" t="str">
        <x:v>전체 받은 금액</x:v>
      </x:c>
      <x:c r="F6" s="20"/>
      <x:c r="G6" s="21" t="n">
        <x:f>SUM($K$11:$K$210)</x:f>
        <x:v>205000</x:v>
      </x:c>
      <x:c r="H6" s="20"/>
      <x:c r="I6" s="20" t="str">
        <x:v>전체 남은 금액</x:v>
      </x:c>
      <x:c r="J6" s="20"/>
      <x:c r="K6" s="21" t="n">
        <x:f>SUM($L$11:$L$210)</x:f>
        <x:v>0</x:v>
      </x:c>
      <x:c r="L6" s="20"/>
      <x:c r="M6" s="20"/>
    </x:row>
    <x:row r="7" ht="20" customHeight="1">
      <x:c r="A7" s="22" t="str">
        <x:v>위쪽 ‘그날 받은 돈’은 기준일의 예약금과 잔금을 더해요. ‘전체’와 아래 주문별 합계는 기준일과 관계없이 작성한 모든 결제 기록을 반영해요.</x:v>
      </x:c>
      <x:c r="B7" s="22"/>
      <x:c r="C7" s="22"/>
      <x:c r="D7" s="22"/>
      <x:c r="E7" s="22"/>
      <x:c r="F7" s="22"/>
      <x:c r="G7" s="22"/>
      <x:c r="H7" s="22"/>
      <x:c r="I7" s="22"/>
      <x:c r="J7" s="22"/>
      <x:c r="K7" s="22"/>
      <x:c r="L7" s="22"/>
      <x:c r="M7" s="22"/>
    </x:row>
    <x:row r="8" ht="20" customHeight="1">
      <x:c r="A8" s="22" t="str">
        <x:v>흰 칸 A~J만 입력해요. 결제 수단은 이체·카드·현금 중 골라요. 11~210행에 200건까지 쓰고, 더 필요하면 빈 양식으로 새 장부를 시작해요.</x:v>
      </x:c>
      <x:c r="B8" s="22"/>
      <x:c r="C8" s="22"/>
      <x:c r="D8" s="22"/>
      <x:c r="E8" s="22"/>
      <x:c r="F8" s="22"/>
      <x:c r="G8" s="22"/>
      <x:c r="H8" s="22"/>
      <x:c r="I8" s="22"/>
      <x:c r="J8" s="22"/>
      <x:c r="K8" s="22"/>
      <x:c r="L8" s="22"/>
      <x:c r="M8" s="22"/>
    </x:row>
    <x:row r="9" ht="24" customHeight="1">
      <x:c r="A9" s="25" t="str">
        <x:v>01  주문 정보</x:v>
      </x:c>
      <x:c r="B9" s="25"/>
      <x:c r="C9" s="25"/>
      <x:c r="D9" s="25"/>
      <x:c r="E9" s="25" t="str">
        <x:v>02  예약금을 받은 날</x:v>
      </x:c>
      <x:c r="F9" s="25"/>
      <x:c r="G9" s="25"/>
      <x:c r="H9" s="25" t="str">
        <x:v>03  잔금을 받은 날</x:v>
      </x:c>
      <x:c r="I9" s="25"/>
      <x:c r="J9" s="25"/>
      <x:c r="K9" s="25" t="str">
        <x:v>04  자동 계산</x:v>
      </x:c>
      <x:c r="L9" s="25"/>
      <x:c r="M9" s="25"/>
    </x:row>
    <x:row r="10" ht="24" customHeight="1">
      <x:c r="A10" s="28" t="str">
        <x:v>주문번호</x:v>
      </x:c>
      <x:c r="B10" s="28" t="str">
        <x:v>상품명</x:v>
      </x:c>
      <x:c r="C10" s="28" t="str">
        <x:v>수령일</x:v>
      </x:c>
      <x:c r="D10" s="28" t="str">
        <x:v>주문 총액</x:v>
      </x:c>
      <x:c r="E10" s="28" t="str">
        <x:v>예약금 받은 날</x:v>
      </x:c>
      <x:c r="F10" s="28" t="str">
        <x:v>예약금</x:v>
      </x:c>
      <x:c r="G10" s="28" t="str">
        <x:v>결제 수단</x:v>
      </x:c>
      <x:c r="H10" s="28" t="str">
        <x:v>잔금 받은 날</x:v>
      </x:c>
      <x:c r="I10" s="28" t="str">
        <x:v>잔금</x:v>
      </x:c>
      <x:c r="J10" s="28" t="str">
        <x:v>결제 수단</x:v>
      </x:c>
      <x:c r="K10" s="28" t="str">
        <x:v>받은 금액</x:v>
      </x:c>
      <x:c r="L10" s="28" t="str">
        <x:v>남은 금액</x:v>
      </x:c>
      <x:c r="M10" s="28" t="str">
        <x:v>확인</x:v>
      </x:c>
    </x:row>
    <x:row r="11" ht="21" customHeight="1">
      <x:c r="A11" s="29" t="str">
        <x:v>A</x:v>
      </x:c>
      <x:c r="B11" s="29" t="str">
        <x:v>생신 꽃다발</x:v>
      </x:c>
      <x:c r="C11" s="32" t="n">
        <x:v>46329</x:v>
      </x:c>
      <x:c r="D11" s="33" t="n">
        <x:v>50000</x:v>
      </x:c>
      <x:c r="E11" s="32" t="n">
        <x:v>46327</x:v>
      </x:c>
      <x:c r="F11" s="33" t="n">
        <x:v>20000</x:v>
      </x:c>
      <x:c r="G11" s="29" t="str">
        <x:v>이체</x:v>
      </x:c>
      <x:c r="H11" s="32" t="n">
        <x:v>46329</x:v>
      </x:c>
      <x:c r="I11" s="33" t="n">
        <x:v>30000</x:v>
      </x:c>
      <x:c r="J11" s="29" t="str">
        <x:v>카드</x:v>
      </x:c>
      <x:c r="K11" s="34" t="n">
        <x:f>IF(COUNTA(A11:J11)=0,"",SUM(F11,I11))</x:f>
        <x:v>50000</x:v>
      </x:c>
      <x:c r="L11" s="34" t="n">
        <x:f>IF(ISNUMBER(D11),D11-K11,"")</x:f>
        <x:v>0</x:v>
      </x:c>
      <x:c r="M11" s="31" t="str">
        <x:f>IF(COUNTA(A11:J11)=0,"",IF(OR(A11="",B11="",NOT(ISNUMBER(D11)),D11&lt;=0),"주문 정보 확인",IF(COUNTIF($A$11:$A$210,A11)&gt;1,"주문번호 중복",IF(OR(AND(COUNTA(E11:G11)&gt;0,OR(NOT(ISNUMBER(E11)),NOT(ISNUMBER(F11)),F11&lt;=0,AND(G11&lt;&gt;"이체",G11&lt;&gt;"카드",G11&lt;&gt;"현금"))),AND(COUNTA(H11:J11)&gt;0,OR(NOT(ISNUMBER(H11)),NOT(ISNUMBER(I11)),I11&lt;=0,AND(J11&lt;&gt;"이체",J11&lt;&gt;"카드",J11&lt;&gt;"현금")))),"결제 칸 확인",IF(L11&lt;0,"초과 수납",IF(L11=0,"완납","잔금 확인"))))))</x:f>
        <x:v>완납</x:v>
      </x:c>
    </x:row>
    <x:row r="12" ht="21" customHeight="1">
      <x:c r="A12" s="29" t="str">
        <x:v>B</x:v>
      </x:c>
      <x:c r="B12" s="29" t="str">
        <x:v>개업 꽃바구니</x:v>
      </x:c>
      <x:c r="C12" s="32" t="n">
        <x:v>46329</x:v>
      </x:c>
      <x:c r="D12" s="33" t="n">
        <x:v>85000</x:v>
      </x:c>
      <x:c r="E12" s="32" t="n">
        <x:v>46328</x:v>
      </x:c>
      <x:c r="F12" s="33" t="n">
        <x:v>30000</x:v>
      </x:c>
      <x:c r="G12" s="29" t="str">
        <x:v>이체</x:v>
      </x:c>
      <x:c r="H12" s="32" t="n">
        <x:v>46329</x:v>
      </x:c>
      <x:c r="I12" s="33" t="n">
        <x:v>55000</x:v>
      </x:c>
      <x:c r="J12" s="29" t="str">
        <x:v>이체</x:v>
      </x:c>
      <x:c r="K12" s="34" t="n">
        <x:f>IF(COUNTA(A12:J12)=0,"",SUM(F12,I12))</x:f>
        <x:v>85000</x:v>
      </x:c>
      <x:c r="L12" s="34" t="n">
        <x:f>IF(ISNUMBER(D12),D12-K12,"")</x:f>
        <x:v>0</x:v>
      </x:c>
      <x:c r="M12" s="31" t="str">
        <x:f>IF(COUNTA(A12:J12)=0,"",IF(OR(A12="",B12="",NOT(ISNUMBER(D12)),D12&lt;=0),"주문 정보 확인",IF(COUNTIF($A$11:$A$210,A12)&gt;1,"주문번호 중복",IF(OR(AND(COUNTA(E12:G12)&gt;0,OR(NOT(ISNUMBER(E12)),NOT(ISNUMBER(F12)),F12&lt;=0,AND(G12&lt;&gt;"이체",G12&lt;&gt;"카드",G12&lt;&gt;"현금"))),AND(COUNTA(H12:J12)&gt;0,OR(NOT(ISNUMBER(H12)),NOT(ISNUMBER(I12)),I12&lt;=0,AND(J12&lt;&gt;"이체",J12&lt;&gt;"카드",J12&lt;&gt;"현금")))),"결제 칸 확인",IF(L12&lt;0,"초과 수납",IF(L12=0,"완납","잔금 확인"))))))</x:f>
        <x:v>완납</x:v>
      </x:c>
    </x:row>
    <x:row r="13" ht="21" customHeight="1">
      <x:c r="A13" s="29" t="str">
        <x:v>C</x:v>
      </x:c>
      <x:c r="B13" s="29" t="str">
        <x:v>기념일 꽃다발</x:v>
      </x:c>
      <x:c r="C13" s="32" t="n">
        <x:v>46331</x:v>
      </x:c>
      <x:c r="D13" s="33" t="n">
        <x:v>70000</x:v>
      </x:c>
      <x:c r="E13" s="32" t="n">
        <x:v>46329</x:v>
      </x:c>
      <x:c r="F13" s="33" t="n">
        <x:v>20000</x:v>
      </x:c>
      <x:c r="G13" s="29" t="str">
        <x:v>이체</x:v>
      </x:c>
      <x:c r="H13" s="32" t="n">
        <x:v>46331</x:v>
      </x:c>
      <x:c r="I13" s="33" t="n">
        <x:v>50000</x:v>
      </x:c>
      <x:c r="J13" s="29" t="str">
        <x:v>카드</x:v>
      </x:c>
      <x:c r="K13" s="34" t="n">
        <x:f>IF(COUNTA(A13:J13)=0,"",SUM(F13,I13))</x:f>
        <x:v>70000</x:v>
      </x:c>
      <x:c r="L13" s="34" t="n">
        <x:f>IF(ISNUMBER(D13),D13-K13,"")</x:f>
        <x:v>0</x:v>
      </x:c>
      <x:c r="M13" s="31" t="str">
        <x:f>IF(COUNTA(A13:J13)=0,"",IF(OR(A13="",B13="",NOT(ISNUMBER(D13)),D13&lt;=0),"주문 정보 확인",IF(COUNTIF($A$11:$A$210,A13)&gt;1,"주문번호 중복",IF(OR(AND(COUNTA(E13:G13)&gt;0,OR(NOT(ISNUMBER(E13)),NOT(ISNUMBER(F13)),F13&lt;=0,AND(G13&lt;&gt;"이체",G13&lt;&gt;"카드",G13&lt;&gt;"현금"))),AND(COUNTA(H13:J13)&gt;0,OR(NOT(ISNUMBER(H13)),NOT(ISNUMBER(I13)),I13&lt;=0,AND(J13&lt;&gt;"이체",J13&lt;&gt;"카드",J13&lt;&gt;"현금")))),"결제 칸 확인",IF(L13&lt;0,"초과 수납",IF(L13=0,"완납","잔금 확인"))))))</x:f>
        <x:v>완납</x:v>
      </x:c>
    </x:row>
    <x:row r="14" ht="21" customHeight="1">
      <x:c r="A14" s="29"/>
      <x:c r="B14" s="29"/>
      <x:c r="C14" s="32"/>
      <x:c r="D14" s="33"/>
      <x:c r="E14" s="32"/>
      <x:c r="F14" s="33"/>
      <x:c r="G14" s="29"/>
      <x:c r="H14" s="32"/>
      <x:c r="I14" s="33"/>
      <x:c r="J14" s="29"/>
      <x:c r="K14" s="34" t="str">
        <x:f>IF(COUNTA(A14:J14)=0,"",SUM(F14,I14))</x:f>
      </x:c>
      <x:c r="L14" s="34" t="str">
        <x:f>IF(ISNUMBER(D14),D14-K14,"")</x:f>
      </x:c>
      <x:c r="M14" s="31" t="str">
        <x:f>IF(COUNTA(A14:J14)=0,"",IF(OR(A14="",B14="",NOT(ISNUMBER(D14)),D14&lt;=0),"주문 정보 확인",IF(COUNTIF($A$11:$A$210,A14)&gt;1,"주문번호 중복",IF(OR(AND(COUNTA(E14:G14)&gt;0,OR(NOT(ISNUMBER(E14)),NOT(ISNUMBER(F14)),F14&lt;=0,AND(G14&lt;&gt;"이체",G14&lt;&gt;"카드",G14&lt;&gt;"현금"))),AND(COUNTA(H14:J14)&gt;0,OR(NOT(ISNUMBER(H14)),NOT(ISNUMBER(I14)),I14&lt;=0,AND(J14&lt;&gt;"이체",J14&lt;&gt;"카드",J14&lt;&gt;"현금")))),"결제 칸 확인",IF(L14&lt;0,"초과 수납",IF(L14=0,"완납","잔금 확인"))))))</x:f>
      </x:c>
    </x:row>
    <x:row r="15" ht="21" customHeight="1">
      <x:c r="A15" s="29"/>
      <x:c r="B15" s="29"/>
      <x:c r="C15" s="32"/>
      <x:c r="D15" s="33"/>
      <x:c r="E15" s="32"/>
      <x:c r="F15" s="33"/>
      <x:c r="G15" s="29"/>
      <x:c r="H15" s="32"/>
      <x:c r="I15" s="33"/>
      <x:c r="J15" s="29"/>
      <x:c r="K15" s="34" t="str">
        <x:f>IF(COUNTA(A15:J15)=0,"",SUM(F15,I15))</x:f>
      </x:c>
      <x:c r="L15" s="34" t="str">
        <x:f>IF(ISNUMBER(D15),D15-K15,"")</x:f>
      </x:c>
      <x:c r="M15" s="31" t="str">
        <x:f>IF(COUNTA(A15:J15)=0,"",IF(OR(A15="",B15="",NOT(ISNUMBER(D15)),D15&lt;=0),"주문 정보 확인",IF(COUNTIF($A$11:$A$210,A15)&gt;1,"주문번호 중복",IF(OR(AND(COUNTA(E15:G15)&gt;0,OR(NOT(ISNUMBER(E15)),NOT(ISNUMBER(F15)),F15&lt;=0,AND(G15&lt;&gt;"이체",G15&lt;&gt;"카드",G15&lt;&gt;"현금"))),AND(COUNTA(H15:J15)&gt;0,OR(NOT(ISNUMBER(H15)),NOT(ISNUMBER(I15)),I15&lt;=0,AND(J15&lt;&gt;"이체",J15&lt;&gt;"카드",J15&lt;&gt;"현금")))),"결제 칸 확인",IF(L15&lt;0,"초과 수납",IF(L15=0,"완납","잔금 확인"))))))</x:f>
      </x:c>
    </x:row>
    <x:row r="16" ht="21" customHeight="1">
      <x:c r="A16" s="29"/>
      <x:c r="B16" s="29"/>
      <x:c r="C16" s="32"/>
      <x:c r="D16" s="33"/>
      <x:c r="E16" s="32"/>
      <x:c r="F16" s="33"/>
      <x:c r="G16" s="29"/>
      <x:c r="H16" s="32"/>
      <x:c r="I16" s="33"/>
      <x:c r="J16" s="29"/>
      <x:c r="K16" s="34" t="str">
        <x:f>IF(COUNTA(A16:J16)=0,"",SUM(F16,I16))</x:f>
      </x:c>
      <x:c r="L16" s="34" t="str">
        <x:f>IF(ISNUMBER(D16),D16-K16,"")</x:f>
      </x:c>
      <x:c r="M16" s="31" t="str">
        <x:f>IF(COUNTA(A16:J16)=0,"",IF(OR(A16="",B16="",NOT(ISNUMBER(D16)),D16&lt;=0),"주문 정보 확인",IF(COUNTIF($A$11:$A$210,A16)&gt;1,"주문번호 중복",IF(OR(AND(COUNTA(E16:G16)&gt;0,OR(NOT(ISNUMBER(E16)),NOT(ISNUMBER(F16)),F16&lt;=0,AND(G16&lt;&gt;"이체",G16&lt;&gt;"카드",G16&lt;&gt;"현금"))),AND(COUNTA(H16:J16)&gt;0,OR(NOT(ISNUMBER(H16)),NOT(ISNUMBER(I16)),I16&lt;=0,AND(J16&lt;&gt;"이체",J16&lt;&gt;"카드",J16&lt;&gt;"현금")))),"결제 칸 확인",IF(L16&lt;0,"초과 수납",IF(L16=0,"완납","잔금 확인"))))))</x:f>
      </x:c>
    </x:row>
    <x:row r="17" ht="21" customHeight="1">
      <x:c r="A17" s="29"/>
      <x:c r="B17" s="29"/>
      <x:c r="C17" s="32"/>
      <x:c r="D17" s="33"/>
      <x:c r="E17" s="32"/>
      <x:c r="F17" s="33"/>
      <x:c r="G17" s="29"/>
      <x:c r="H17" s="32"/>
      <x:c r="I17" s="33"/>
      <x:c r="J17" s="29"/>
      <x:c r="K17" s="34" t="str">
        <x:f>IF(COUNTA(A17:J17)=0,"",SUM(F17,I17))</x:f>
      </x:c>
      <x:c r="L17" s="34" t="str">
        <x:f>IF(ISNUMBER(D17),D17-K17,"")</x:f>
      </x:c>
      <x:c r="M17" s="31" t="str">
        <x:f>IF(COUNTA(A17:J17)=0,"",IF(OR(A17="",B17="",NOT(ISNUMBER(D17)),D17&lt;=0),"주문 정보 확인",IF(COUNTIF($A$11:$A$210,A17)&gt;1,"주문번호 중복",IF(OR(AND(COUNTA(E17:G17)&gt;0,OR(NOT(ISNUMBER(E17)),NOT(ISNUMBER(F17)),F17&lt;=0,AND(G17&lt;&gt;"이체",G17&lt;&gt;"카드",G17&lt;&gt;"현금"))),AND(COUNTA(H17:J17)&gt;0,OR(NOT(ISNUMBER(H17)),NOT(ISNUMBER(I17)),I17&lt;=0,AND(J17&lt;&gt;"이체",J17&lt;&gt;"카드",J17&lt;&gt;"현금")))),"결제 칸 확인",IF(L17&lt;0,"초과 수납",IF(L17=0,"완납","잔금 확인"))))))</x:f>
      </x:c>
    </x:row>
    <x:row r="18" ht="21" customHeight="1">
      <x:c r="A18" s="29"/>
      <x:c r="B18" s="29"/>
      <x:c r="C18" s="32"/>
      <x:c r="D18" s="33"/>
      <x:c r="E18" s="32"/>
      <x:c r="F18" s="33"/>
      <x:c r="G18" s="29"/>
      <x:c r="H18" s="32"/>
      <x:c r="I18" s="33"/>
      <x:c r="J18" s="29"/>
      <x:c r="K18" s="34" t="str">
        <x:f>IF(COUNTA(A18:J18)=0,"",SUM(F18,I18))</x:f>
      </x:c>
      <x:c r="L18" s="34" t="str">
        <x:f>IF(ISNUMBER(D18),D18-K18,"")</x:f>
      </x:c>
      <x:c r="M18" s="31" t="str">
        <x:f>IF(COUNTA(A18:J18)=0,"",IF(OR(A18="",B18="",NOT(ISNUMBER(D18)),D18&lt;=0),"주문 정보 확인",IF(COUNTIF($A$11:$A$210,A18)&gt;1,"주문번호 중복",IF(OR(AND(COUNTA(E18:G18)&gt;0,OR(NOT(ISNUMBER(E18)),NOT(ISNUMBER(F18)),F18&lt;=0,AND(G18&lt;&gt;"이체",G18&lt;&gt;"카드",G18&lt;&gt;"현금"))),AND(COUNTA(H18:J18)&gt;0,OR(NOT(ISNUMBER(H18)),NOT(ISNUMBER(I18)),I18&lt;=0,AND(J18&lt;&gt;"이체",J18&lt;&gt;"카드",J18&lt;&gt;"현금")))),"결제 칸 확인",IF(L18&lt;0,"초과 수납",IF(L18=0,"완납","잔금 확인"))))))</x:f>
      </x:c>
    </x:row>
    <x:row r="19" ht="21" customHeight="1">
      <x:c r="A19" s="29"/>
      <x:c r="B19" s="29"/>
      <x:c r="C19" s="32"/>
      <x:c r="D19" s="33"/>
      <x:c r="E19" s="32"/>
      <x:c r="F19" s="33"/>
      <x:c r="G19" s="29"/>
      <x:c r="H19" s="32"/>
      <x:c r="I19" s="33"/>
      <x:c r="J19" s="29"/>
      <x:c r="K19" s="34" t="str">
        <x:f>IF(COUNTA(A19:J19)=0,"",SUM(F19,I19))</x:f>
      </x:c>
      <x:c r="L19" s="34" t="str">
        <x:f>IF(ISNUMBER(D19),D19-K19,"")</x:f>
      </x:c>
      <x:c r="M19" s="31" t="str">
        <x:f>IF(COUNTA(A19:J19)=0,"",IF(OR(A19="",B19="",NOT(ISNUMBER(D19)),D19&lt;=0),"주문 정보 확인",IF(COUNTIF($A$11:$A$210,A19)&gt;1,"주문번호 중복",IF(OR(AND(COUNTA(E19:G19)&gt;0,OR(NOT(ISNUMBER(E19)),NOT(ISNUMBER(F19)),F19&lt;=0,AND(G19&lt;&gt;"이체",G19&lt;&gt;"카드",G19&lt;&gt;"현금"))),AND(COUNTA(H19:J19)&gt;0,OR(NOT(ISNUMBER(H19)),NOT(ISNUMBER(I19)),I19&lt;=0,AND(J19&lt;&gt;"이체",J19&lt;&gt;"카드",J19&lt;&gt;"현금")))),"결제 칸 확인",IF(L19&lt;0,"초과 수납",IF(L19=0,"완납","잔금 확인"))))))</x:f>
      </x:c>
    </x:row>
    <x:row r="20" ht="21" customHeight="1">
      <x:c r="A20" s="29"/>
      <x:c r="B20" s="29"/>
      <x:c r="C20" s="32"/>
      <x:c r="D20" s="33"/>
      <x:c r="E20" s="32"/>
      <x:c r="F20" s="33"/>
      <x:c r="G20" s="29"/>
      <x:c r="H20" s="32"/>
      <x:c r="I20" s="33"/>
      <x:c r="J20" s="29"/>
      <x:c r="K20" s="34" t="str">
        <x:f>IF(COUNTA(A20:J20)=0,"",SUM(F20,I20))</x:f>
      </x:c>
      <x:c r="L20" s="34" t="str">
        <x:f>IF(ISNUMBER(D20),D20-K20,"")</x:f>
      </x:c>
      <x:c r="M20" s="31" t="str">
        <x:f>IF(COUNTA(A20:J20)=0,"",IF(OR(A20="",B20="",NOT(ISNUMBER(D20)),D20&lt;=0),"주문 정보 확인",IF(COUNTIF($A$11:$A$210,A20)&gt;1,"주문번호 중복",IF(OR(AND(COUNTA(E20:G20)&gt;0,OR(NOT(ISNUMBER(E20)),NOT(ISNUMBER(F20)),F20&lt;=0,AND(G20&lt;&gt;"이체",G20&lt;&gt;"카드",G20&lt;&gt;"현금"))),AND(COUNTA(H20:J20)&gt;0,OR(NOT(ISNUMBER(H20)),NOT(ISNUMBER(I20)),I20&lt;=0,AND(J20&lt;&gt;"이체",J20&lt;&gt;"카드",J20&lt;&gt;"현금")))),"결제 칸 확인",IF(L20&lt;0,"초과 수납",IF(L20=0,"완납","잔금 확인"))))))</x:f>
      </x:c>
    </x:row>
    <x:row r="21" ht="21" customHeight="1">
      <x:c r="A21" s="29"/>
      <x:c r="B21" s="29"/>
      <x:c r="C21" s="32"/>
      <x:c r="D21" s="33"/>
      <x:c r="E21" s="32"/>
      <x:c r="F21" s="33"/>
      <x:c r="G21" s="29"/>
      <x:c r="H21" s="32"/>
      <x:c r="I21" s="33"/>
      <x:c r="J21" s="29"/>
      <x:c r="K21" s="34" t="str">
        <x:f>IF(COUNTA(A21:J21)=0,"",SUM(F21,I21))</x:f>
      </x:c>
      <x:c r="L21" s="34" t="str">
        <x:f>IF(ISNUMBER(D21),D21-K21,"")</x:f>
      </x:c>
      <x:c r="M21" s="31" t="str">
        <x:f>IF(COUNTA(A21:J21)=0,"",IF(OR(A21="",B21="",NOT(ISNUMBER(D21)),D21&lt;=0),"주문 정보 확인",IF(COUNTIF($A$11:$A$210,A21)&gt;1,"주문번호 중복",IF(OR(AND(COUNTA(E21:G21)&gt;0,OR(NOT(ISNUMBER(E21)),NOT(ISNUMBER(F21)),F21&lt;=0,AND(G21&lt;&gt;"이체",G21&lt;&gt;"카드",G21&lt;&gt;"현금"))),AND(COUNTA(H21:J21)&gt;0,OR(NOT(ISNUMBER(H21)),NOT(ISNUMBER(I21)),I21&lt;=0,AND(J21&lt;&gt;"이체",J21&lt;&gt;"카드",J21&lt;&gt;"현금")))),"결제 칸 확인",IF(L21&lt;0,"초과 수납",IF(L21=0,"완납","잔금 확인"))))))</x:f>
      </x:c>
    </x:row>
    <x:row r="22" ht="21" customHeight="1">
      <x:c r="A22" s="29"/>
      <x:c r="B22" s="29"/>
      <x:c r="C22" s="32"/>
      <x:c r="D22" s="33"/>
      <x:c r="E22" s="32"/>
      <x:c r="F22" s="33"/>
      <x:c r="G22" s="29"/>
      <x:c r="H22" s="32"/>
      <x:c r="I22" s="33"/>
      <x:c r="J22" s="29"/>
      <x:c r="K22" s="34" t="str">
        <x:f>IF(COUNTA(A22:J22)=0,"",SUM(F22,I22))</x:f>
      </x:c>
      <x:c r="L22" s="34" t="str">
        <x:f>IF(ISNUMBER(D22),D22-K22,"")</x:f>
      </x:c>
      <x:c r="M22" s="31" t="str">
        <x:f>IF(COUNTA(A22:J22)=0,"",IF(OR(A22="",B22="",NOT(ISNUMBER(D22)),D22&lt;=0),"주문 정보 확인",IF(COUNTIF($A$11:$A$210,A22)&gt;1,"주문번호 중복",IF(OR(AND(COUNTA(E22:G22)&gt;0,OR(NOT(ISNUMBER(E22)),NOT(ISNUMBER(F22)),F22&lt;=0,AND(G22&lt;&gt;"이체",G22&lt;&gt;"카드",G22&lt;&gt;"현금"))),AND(COUNTA(H22:J22)&gt;0,OR(NOT(ISNUMBER(H22)),NOT(ISNUMBER(I22)),I22&lt;=0,AND(J22&lt;&gt;"이체",J22&lt;&gt;"카드",J22&lt;&gt;"현금")))),"결제 칸 확인",IF(L22&lt;0,"초과 수납",IF(L22=0,"완납","잔금 확인"))))))</x:f>
      </x:c>
    </x:row>
    <x:row r="23" ht="21" customHeight="1">
      <x:c r="A23" s="29"/>
      <x:c r="B23" s="29"/>
      <x:c r="C23" s="32"/>
      <x:c r="D23" s="33"/>
      <x:c r="E23" s="32"/>
      <x:c r="F23" s="33"/>
      <x:c r="G23" s="29"/>
      <x:c r="H23" s="32"/>
      <x:c r="I23" s="33"/>
      <x:c r="J23" s="29"/>
      <x:c r="K23" s="34" t="str">
        <x:f>IF(COUNTA(A23:J23)=0,"",SUM(F23,I23))</x:f>
      </x:c>
      <x:c r="L23" s="34" t="str">
        <x:f>IF(ISNUMBER(D23),D23-K23,"")</x:f>
      </x:c>
      <x:c r="M23" s="31" t="str">
        <x:f>IF(COUNTA(A23:J23)=0,"",IF(OR(A23="",B23="",NOT(ISNUMBER(D23)),D23&lt;=0),"주문 정보 확인",IF(COUNTIF($A$11:$A$210,A23)&gt;1,"주문번호 중복",IF(OR(AND(COUNTA(E23:G23)&gt;0,OR(NOT(ISNUMBER(E23)),NOT(ISNUMBER(F23)),F23&lt;=0,AND(G23&lt;&gt;"이체",G23&lt;&gt;"카드",G23&lt;&gt;"현금"))),AND(COUNTA(H23:J23)&gt;0,OR(NOT(ISNUMBER(H23)),NOT(ISNUMBER(I23)),I23&lt;=0,AND(J23&lt;&gt;"이체",J23&lt;&gt;"카드",J23&lt;&gt;"현금")))),"결제 칸 확인",IF(L23&lt;0,"초과 수납",IF(L23=0,"완납","잔금 확인"))))))</x:f>
      </x:c>
    </x:row>
    <x:row r="24" ht="21" customHeight="1">
      <x:c r="A24" s="29"/>
      <x:c r="B24" s="29"/>
      <x:c r="C24" s="32"/>
      <x:c r="D24" s="33"/>
      <x:c r="E24" s="32"/>
      <x:c r="F24" s="33"/>
      <x:c r="G24" s="29"/>
      <x:c r="H24" s="32"/>
      <x:c r="I24" s="33"/>
      <x:c r="J24" s="29"/>
      <x:c r="K24" s="34" t="str">
        <x:f>IF(COUNTA(A24:J24)=0,"",SUM(F24,I24))</x:f>
      </x:c>
      <x:c r="L24" s="34" t="str">
        <x:f>IF(ISNUMBER(D24),D24-K24,"")</x:f>
      </x:c>
      <x:c r="M24" s="31" t="str">
        <x:f>IF(COUNTA(A24:J24)=0,"",IF(OR(A24="",B24="",NOT(ISNUMBER(D24)),D24&lt;=0),"주문 정보 확인",IF(COUNTIF($A$11:$A$210,A24)&gt;1,"주문번호 중복",IF(OR(AND(COUNTA(E24:G24)&gt;0,OR(NOT(ISNUMBER(E24)),NOT(ISNUMBER(F24)),F24&lt;=0,AND(G24&lt;&gt;"이체",G24&lt;&gt;"카드",G24&lt;&gt;"현금"))),AND(COUNTA(H24:J24)&gt;0,OR(NOT(ISNUMBER(H24)),NOT(ISNUMBER(I24)),I24&lt;=0,AND(J24&lt;&gt;"이체",J24&lt;&gt;"카드",J24&lt;&gt;"현금")))),"결제 칸 확인",IF(L24&lt;0,"초과 수납",IF(L24=0,"완납","잔금 확인"))))))</x:f>
      </x:c>
    </x:row>
    <x:row r="25" ht="21" customHeight="1">
      <x:c r="A25" s="29"/>
      <x:c r="B25" s="29"/>
      <x:c r="C25" s="32"/>
      <x:c r="D25" s="33"/>
      <x:c r="E25" s="32"/>
      <x:c r="F25" s="33"/>
      <x:c r="G25" s="29"/>
      <x:c r="H25" s="32"/>
      <x:c r="I25" s="33"/>
      <x:c r="J25" s="29"/>
      <x:c r="K25" s="34" t="str">
        <x:f>IF(COUNTA(A25:J25)=0,"",SUM(F25,I25))</x:f>
      </x:c>
      <x:c r="L25" s="34" t="str">
        <x:f>IF(ISNUMBER(D25),D25-K25,"")</x:f>
      </x:c>
      <x:c r="M25" s="31" t="str">
        <x:f>IF(COUNTA(A25:J25)=0,"",IF(OR(A25="",B25="",NOT(ISNUMBER(D25)),D25&lt;=0),"주문 정보 확인",IF(COUNTIF($A$11:$A$210,A25)&gt;1,"주문번호 중복",IF(OR(AND(COUNTA(E25:G25)&gt;0,OR(NOT(ISNUMBER(E25)),NOT(ISNUMBER(F25)),F25&lt;=0,AND(G25&lt;&gt;"이체",G25&lt;&gt;"카드",G25&lt;&gt;"현금"))),AND(COUNTA(H25:J25)&gt;0,OR(NOT(ISNUMBER(H25)),NOT(ISNUMBER(I25)),I25&lt;=0,AND(J25&lt;&gt;"이체",J25&lt;&gt;"카드",J25&lt;&gt;"현금")))),"결제 칸 확인",IF(L25&lt;0,"초과 수납",IF(L25=0,"완납","잔금 확인"))))))</x:f>
      </x:c>
    </x:row>
    <x:row r="26" ht="21" customHeight="1">
      <x:c r="A26" s="29"/>
      <x:c r="B26" s="29"/>
      <x:c r="C26" s="32"/>
      <x:c r="D26" s="33"/>
      <x:c r="E26" s="32"/>
      <x:c r="F26" s="33"/>
      <x:c r="G26" s="29"/>
      <x:c r="H26" s="32"/>
      <x:c r="I26" s="33"/>
      <x:c r="J26" s="29"/>
      <x:c r="K26" s="34" t="str">
        <x:f>IF(COUNTA(A26:J26)=0,"",SUM(F26,I26))</x:f>
      </x:c>
      <x:c r="L26" s="34" t="str">
        <x:f>IF(ISNUMBER(D26),D26-K26,"")</x:f>
      </x:c>
      <x:c r="M26" s="31" t="str">
        <x:f>IF(COUNTA(A26:J26)=0,"",IF(OR(A26="",B26="",NOT(ISNUMBER(D26)),D26&lt;=0),"주문 정보 확인",IF(COUNTIF($A$11:$A$210,A26)&gt;1,"주문번호 중복",IF(OR(AND(COUNTA(E26:G26)&gt;0,OR(NOT(ISNUMBER(E26)),NOT(ISNUMBER(F26)),F26&lt;=0,AND(G26&lt;&gt;"이체",G26&lt;&gt;"카드",G26&lt;&gt;"현금"))),AND(COUNTA(H26:J26)&gt;0,OR(NOT(ISNUMBER(H26)),NOT(ISNUMBER(I26)),I26&lt;=0,AND(J26&lt;&gt;"이체",J26&lt;&gt;"카드",J26&lt;&gt;"현금")))),"결제 칸 확인",IF(L26&lt;0,"초과 수납",IF(L26=0,"완납","잔금 확인"))))))</x:f>
      </x:c>
    </x:row>
    <x:row r="27" ht="21" customHeight="1">
      <x:c r="A27" s="29"/>
      <x:c r="B27" s="29"/>
      <x:c r="C27" s="32"/>
      <x:c r="D27" s="33"/>
      <x:c r="E27" s="32"/>
      <x:c r="F27" s="33"/>
      <x:c r="G27" s="29"/>
      <x:c r="H27" s="32"/>
      <x:c r="I27" s="33"/>
      <x:c r="J27" s="29"/>
      <x:c r="K27" s="34" t="str">
        <x:f>IF(COUNTA(A27:J27)=0,"",SUM(F27,I27))</x:f>
      </x:c>
      <x:c r="L27" s="34" t="str">
        <x:f>IF(ISNUMBER(D27),D27-K27,"")</x:f>
      </x:c>
      <x:c r="M27" s="31" t="str">
        <x:f>IF(COUNTA(A27:J27)=0,"",IF(OR(A27="",B27="",NOT(ISNUMBER(D27)),D27&lt;=0),"주문 정보 확인",IF(COUNTIF($A$11:$A$210,A27)&gt;1,"주문번호 중복",IF(OR(AND(COUNTA(E27:G27)&gt;0,OR(NOT(ISNUMBER(E27)),NOT(ISNUMBER(F27)),F27&lt;=0,AND(G27&lt;&gt;"이체",G27&lt;&gt;"카드",G27&lt;&gt;"현금"))),AND(COUNTA(H27:J27)&gt;0,OR(NOT(ISNUMBER(H27)),NOT(ISNUMBER(I27)),I27&lt;=0,AND(J27&lt;&gt;"이체",J27&lt;&gt;"카드",J27&lt;&gt;"현금")))),"결제 칸 확인",IF(L27&lt;0,"초과 수납",IF(L27=0,"완납","잔금 확인"))))))</x:f>
      </x:c>
    </x:row>
    <x:row r="28" ht="21" customHeight="1">
      <x:c r="A28" s="29"/>
      <x:c r="B28" s="29"/>
      <x:c r="C28" s="32"/>
      <x:c r="D28" s="33"/>
      <x:c r="E28" s="32"/>
      <x:c r="F28" s="33"/>
      <x:c r="G28" s="29"/>
      <x:c r="H28" s="32"/>
      <x:c r="I28" s="33"/>
      <x:c r="J28" s="29"/>
      <x:c r="K28" s="34" t="str">
        <x:f>IF(COUNTA(A28:J28)=0,"",SUM(F28,I28))</x:f>
      </x:c>
      <x:c r="L28" s="34" t="str">
        <x:f>IF(ISNUMBER(D28),D28-K28,"")</x:f>
      </x:c>
      <x:c r="M28" s="31" t="str">
        <x:f>IF(COUNTA(A28:J28)=0,"",IF(OR(A28="",B28="",NOT(ISNUMBER(D28)),D28&lt;=0),"주문 정보 확인",IF(COUNTIF($A$11:$A$210,A28)&gt;1,"주문번호 중복",IF(OR(AND(COUNTA(E28:G28)&gt;0,OR(NOT(ISNUMBER(E28)),NOT(ISNUMBER(F28)),F28&lt;=0,AND(G28&lt;&gt;"이체",G28&lt;&gt;"카드",G28&lt;&gt;"현금"))),AND(COUNTA(H28:J28)&gt;0,OR(NOT(ISNUMBER(H28)),NOT(ISNUMBER(I28)),I28&lt;=0,AND(J28&lt;&gt;"이체",J28&lt;&gt;"카드",J28&lt;&gt;"현금")))),"결제 칸 확인",IF(L28&lt;0,"초과 수납",IF(L28=0,"완납","잔금 확인"))))))</x:f>
      </x:c>
    </x:row>
    <x:row r="29" ht="21" customHeight="1">
      <x:c r="A29" s="29"/>
      <x:c r="B29" s="29"/>
      <x:c r="C29" s="32"/>
      <x:c r="D29" s="33"/>
      <x:c r="E29" s="32"/>
      <x:c r="F29" s="33"/>
      <x:c r="G29" s="29"/>
      <x:c r="H29" s="32"/>
      <x:c r="I29" s="33"/>
      <x:c r="J29" s="29"/>
      <x:c r="K29" s="34" t="str">
        <x:f>IF(COUNTA(A29:J29)=0,"",SUM(F29,I29))</x:f>
      </x:c>
      <x:c r="L29" s="34" t="str">
        <x:f>IF(ISNUMBER(D29),D29-K29,"")</x:f>
      </x:c>
      <x:c r="M29" s="31" t="str">
        <x:f>IF(COUNTA(A29:J29)=0,"",IF(OR(A29="",B29="",NOT(ISNUMBER(D29)),D29&lt;=0),"주문 정보 확인",IF(COUNTIF($A$11:$A$210,A29)&gt;1,"주문번호 중복",IF(OR(AND(COUNTA(E29:G29)&gt;0,OR(NOT(ISNUMBER(E29)),NOT(ISNUMBER(F29)),F29&lt;=0,AND(G29&lt;&gt;"이체",G29&lt;&gt;"카드",G29&lt;&gt;"현금"))),AND(COUNTA(H29:J29)&gt;0,OR(NOT(ISNUMBER(H29)),NOT(ISNUMBER(I29)),I29&lt;=0,AND(J29&lt;&gt;"이체",J29&lt;&gt;"카드",J29&lt;&gt;"현금")))),"결제 칸 확인",IF(L29&lt;0,"초과 수납",IF(L29=0,"완납","잔금 확인"))))))</x:f>
      </x:c>
    </x:row>
    <x:row r="30" ht="21" customHeight="1">
      <x:c r="A30" s="29"/>
      <x:c r="B30" s="29"/>
      <x:c r="C30" s="32"/>
      <x:c r="D30" s="33"/>
      <x:c r="E30" s="32"/>
      <x:c r="F30" s="33"/>
      <x:c r="G30" s="29"/>
      <x:c r="H30" s="32"/>
      <x:c r="I30" s="33"/>
      <x:c r="J30" s="29"/>
      <x:c r="K30" s="34" t="str">
        <x:f>IF(COUNTA(A30:J30)=0,"",SUM(F30,I30))</x:f>
      </x:c>
      <x:c r="L30" s="34" t="str">
        <x:f>IF(ISNUMBER(D30),D30-K30,"")</x:f>
      </x:c>
      <x:c r="M30" s="31" t="str">
        <x:f>IF(COUNTA(A30:J30)=0,"",IF(OR(A30="",B30="",NOT(ISNUMBER(D30)),D30&lt;=0),"주문 정보 확인",IF(COUNTIF($A$11:$A$210,A30)&gt;1,"주문번호 중복",IF(OR(AND(COUNTA(E30:G30)&gt;0,OR(NOT(ISNUMBER(E30)),NOT(ISNUMBER(F30)),F30&lt;=0,AND(G30&lt;&gt;"이체",G30&lt;&gt;"카드",G30&lt;&gt;"현금"))),AND(COUNTA(H30:J30)&gt;0,OR(NOT(ISNUMBER(H30)),NOT(ISNUMBER(I30)),I30&lt;=0,AND(J30&lt;&gt;"이체",J30&lt;&gt;"카드",J30&lt;&gt;"현금")))),"결제 칸 확인",IF(L30&lt;0,"초과 수납",IF(L30=0,"완납","잔금 확인"))))))</x:f>
      </x:c>
    </x:row>
    <x:row r="31" ht="21" customHeight="1">
      <x:c r="A31" s="29"/>
      <x:c r="B31" s="29"/>
      <x:c r="C31" s="32"/>
      <x:c r="D31" s="33"/>
      <x:c r="E31" s="32"/>
      <x:c r="F31" s="33"/>
      <x:c r="G31" s="29"/>
      <x:c r="H31" s="32"/>
      <x:c r="I31" s="33"/>
      <x:c r="J31" s="29"/>
      <x:c r="K31" s="34" t="str">
        <x:f>IF(COUNTA(A31:J31)=0,"",SUM(F31,I31))</x:f>
      </x:c>
      <x:c r="L31" s="34" t="str">
        <x:f>IF(ISNUMBER(D31),D31-K31,"")</x:f>
      </x:c>
      <x:c r="M31" s="31" t="str">
        <x:f>IF(COUNTA(A31:J31)=0,"",IF(OR(A31="",B31="",NOT(ISNUMBER(D31)),D31&lt;=0),"주문 정보 확인",IF(COUNTIF($A$11:$A$210,A31)&gt;1,"주문번호 중복",IF(OR(AND(COUNTA(E31:G31)&gt;0,OR(NOT(ISNUMBER(E31)),NOT(ISNUMBER(F31)),F31&lt;=0,AND(G31&lt;&gt;"이체",G31&lt;&gt;"카드",G31&lt;&gt;"현금"))),AND(COUNTA(H31:J31)&gt;0,OR(NOT(ISNUMBER(H31)),NOT(ISNUMBER(I31)),I31&lt;=0,AND(J31&lt;&gt;"이체",J31&lt;&gt;"카드",J31&lt;&gt;"현금")))),"결제 칸 확인",IF(L31&lt;0,"초과 수납",IF(L31=0,"완납","잔금 확인"))))))</x:f>
      </x:c>
    </x:row>
    <x:row r="32" ht="21" customHeight="1">
      <x:c r="A32" s="29"/>
      <x:c r="B32" s="29"/>
      <x:c r="C32" s="32"/>
      <x:c r="D32" s="33"/>
      <x:c r="E32" s="32"/>
      <x:c r="F32" s="33"/>
      <x:c r="G32" s="29"/>
      <x:c r="H32" s="32"/>
      <x:c r="I32" s="33"/>
      <x:c r="J32" s="29"/>
      <x:c r="K32" s="34" t="str">
        <x:f>IF(COUNTA(A32:J32)=0,"",SUM(F32,I32))</x:f>
      </x:c>
      <x:c r="L32" s="34" t="str">
        <x:f>IF(ISNUMBER(D32),D32-K32,"")</x:f>
      </x:c>
      <x:c r="M32" s="31" t="str">
        <x:f>IF(COUNTA(A32:J32)=0,"",IF(OR(A32="",B32="",NOT(ISNUMBER(D32)),D32&lt;=0),"주문 정보 확인",IF(COUNTIF($A$11:$A$210,A32)&gt;1,"주문번호 중복",IF(OR(AND(COUNTA(E32:G32)&gt;0,OR(NOT(ISNUMBER(E32)),NOT(ISNUMBER(F32)),F32&lt;=0,AND(G32&lt;&gt;"이체",G32&lt;&gt;"카드",G32&lt;&gt;"현금"))),AND(COUNTA(H32:J32)&gt;0,OR(NOT(ISNUMBER(H32)),NOT(ISNUMBER(I32)),I32&lt;=0,AND(J32&lt;&gt;"이체",J32&lt;&gt;"카드",J32&lt;&gt;"현금")))),"결제 칸 확인",IF(L32&lt;0,"초과 수납",IF(L32=0,"완납","잔금 확인"))))))</x:f>
      </x:c>
    </x:row>
    <x:row r="33" ht="21" customHeight="1">
      <x:c r="A33" s="29"/>
      <x:c r="B33" s="29"/>
      <x:c r="C33" s="32"/>
      <x:c r="D33" s="33"/>
      <x:c r="E33" s="32"/>
      <x:c r="F33" s="33"/>
      <x:c r="G33" s="29"/>
      <x:c r="H33" s="32"/>
      <x:c r="I33" s="33"/>
      <x:c r="J33" s="29"/>
      <x:c r="K33" s="34" t="str">
        <x:f>IF(COUNTA(A33:J33)=0,"",SUM(F33,I33))</x:f>
      </x:c>
      <x:c r="L33" s="34" t="str">
        <x:f>IF(ISNUMBER(D33),D33-K33,"")</x:f>
      </x:c>
      <x:c r="M33" s="31" t="str">
        <x:f>IF(COUNTA(A33:J33)=0,"",IF(OR(A33="",B33="",NOT(ISNUMBER(D33)),D33&lt;=0),"주문 정보 확인",IF(COUNTIF($A$11:$A$210,A33)&gt;1,"주문번호 중복",IF(OR(AND(COUNTA(E33:G33)&gt;0,OR(NOT(ISNUMBER(E33)),NOT(ISNUMBER(F33)),F33&lt;=0,AND(G33&lt;&gt;"이체",G33&lt;&gt;"카드",G33&lt;&gt;"현금"))),AND(COUNTA(H33:J33)&gt;0,OR(NOT(ISNUMBER(H33)),NOT(ISNUMBER(I33)),I33&lt;=0,AND(J33&lt;&gt;"이체",J33&lt;&gt;"카드",J33&lt;&gt;"현금")))),"결제 칸 확인",IF(L33&lt;0,"초과 수납",IF(L33=0,"완납","잔금 확인"))))))</x:f>
      </x:c>
    </x:row>
    <x:row r="34" ht="21" customHeight="1">
      <x:c r="A34" s="29"/>
      <x:c r="B34" s="29"/>
      <x:c r="C34" s="32"/>
      <x:c r="D34" s="33"/>
      <x:c r="E34" s="32"/>
      <x:c r="F34" s="33"/>
      <x:c r="G34" s="29"/>
      <x:c r="H34" s="32"/>
      <x:c r="I34" s="33"/>
      <x:c r="J34" s="29"/>
      <x:c r="K34" s="34" t="str">
        <x:f>IF(COUNTA(A34:J34)=0,"",SUM(F34,I34))</x:f>
      </x:c>
      <x:c r="L34" s="34" t="str">
        <x:f>IF(ISNUMBER(D34),D34-K34,"")</x:f>
      </x:c>
      <x:c r="M34" s="31" t="str">
        <x:f>IF(COUNTA(A34:J34)=0,"",IF(OR(A34="",B34="",NOT(ISNUMBER(D34)),D34&lt;=0),"주문 정보 확인",IF(COUNTIF($A$11:$A$210,A34)&gt;1,"주문번호 중복",IF(OR(AND(COUNTA(E34:G34)&gt;0,OR(NOT(ISNUMBER(E34)),NOT(ISNUMBER(F34)),F34&lt;=0,AND(G34&lt;&gt;"이체",G34&lt;&gt;"카드",G34&lt;&gt;"현금"))),AND(COUNTA(H34:J34)&gt;0,OR(NOT(ISNUMBER(H34)),NOT(ISNUMBER(I34)),I34&lt;=0,AND(J34&lt;&gt;"이체",J34&lt;&gt;"카드",J34&lt;&gt;"현금")))),"결제 칸 확인",IF(L34&lt;0,"초과 수납",IF(L34=0,"완납","잔금 확인"))))))</x:f>
      </x:c>
    </x:row>
    <x:row r="35" ht="21" customHeight="1">
      <x:c r="A35" s="29"/>
      <x:c r="B35" s="29"/>
      <x:c r="C35" s="32"/>
      <x:c r="D35" s="33"/>
      <x:c r="E35" s="32"/>
      <x:c r="F35" s="33"/>
      <x:c r="G35" s="29"/>
      <x:c r="H35" s="32"/>
      <x:c r="I35" s="33"/>
      <x:c r="J35" s="29"/>
      <x:c r="K35" s="34" t="str">
        <x:f>IF(COUNTA(A35:J35)=0,"",SUM(F35,I35))</x:f>
      </x:c>
      <x:c r="L35" s="34" t="str">
        <x:f>IF(ISNUMBER(D35),D35-K35,"")</x:f>
      </x:c>
      <x:c r="M35" s="31" t="str">
        <x:f>IF(COUNTA(A35:J35)=0,"",IF(OR(A35="",B35="",NOT(ISNUMBER(D35)),D35&lt;=0),"주문 정보 확인",IF(COUNTIF($A$11:$A$210,A35)&gt;1,"주문번호 중복",IF(OR(AND(COUNTA(E35:G35)&gt;0,OR(NOT(ISNUMBER(E35)),NOT(ISNUMBER(F35)),F35&lt;=0,AND(G35&lt;&gt;"이체",G35&lt;&gt;"카드",G35&lt;&gt;"현금"))),AND(COUNTA(H35:J35)&gt;0,OR(NOT(ISNUMBER(H35)),NOT(ISNUMBER(I35)),I35&lt;=0,AND(J35&lt;&gt;"이체",J35&lt;&gt;"카드",J35&lt;&gt;"현금")))),"결제 칸 확인",IF(L35&lt;0,"초과 수납",IF(L35=0,"완납","잔금 확인"))))))</x:f>
      </x:c>
    </x:row>
    <x:row r="36" ht="21" customHeight="1">
      <x:c r="A36" s="29"/>
      <x:c r="B36" s="29"/>
      <x:c r="C36" s="32"/>
      <x:c r="D36" s="33"/>
      <x:c r="E36" s="32"/>
      <x:c r="F36" s="33"/>
      <x:c r="G36" s="29"/>
      <x:c r="H36" s="32"/>
      <x:c r="I36" s="33"/>
      <x:c r="J36" s="29"/>
      <x:c r="K36" s="34" t="str">
        <x:f>IF(COUNTA(A36:J36)=0,"",SUM(F36,I36))</x:f>
      </x:c>
      <x:c r="L36" s="34" t="str">
        <x:f>IF(ISNUMBER(D36),D36-K36,"")</x:f>
      </x:c>
      <x:c r="M36" s="31" t="str">
        <x:f>IF(COUNTA(A36:J36)=0,"",IF(OR(A36="",B36="",NOT(ISNUMBER(D36)),D36&lt;=0),"주문 정보 확인",IF(COUNTIF($A$11:$A$210,A36)&gt;1,"주문번호 중복",IF(OR(AND(COUNTA(E36:G36)&gt;0,OR(NOT(ISNUMBER(E36)),NOT(ISNUMBER(F36)),F36&lt;=0,AND(G36&lt;&gt;"이체",G36&lt;&gt;"카드",G36&lt;&gt;"현금"))),AND(COUNTA(H36:J36)&gt;0,OR(NOT(ISNUMBER(H36)),NOT(ISNUMBER(I36)),I36&lt;=0,AND(J36&lt;&gt;"이체",J36&lt;&gt;"카드",J36&lt;&gt;"현금")))),"결제 칸 확인",IF(L36&lt;0,"초과 수납",IF(L36=0,"완납","잔금 확인"))))))</x:f>
      </x:c>
    </x:row>
    <x:row r="37" ht="21" customHeight="1">
      <x:c r="A37" s="29"/>
      <x:c r="B37" s="29"/>
      <x:c r="C37" s="32"/>
      <x:c r="D37" s="33"/>
      <x:c r="E37" s="32"/>
      <x:c r="F37" s="33"/>
      <x:c r="G37" s="29"/>
      <x:c r="H37" s="32"/>
      <x:c r="I37" s="33"/>
      <x:c r="J37" s="29"/>
      <x:c r="K37" s="34" t="str">
        <x:f>IF(COUNTA(A37:J37)=0,"",SUM(F37,I37))</x:f>
      </x:c>
      <x:c r="L37" s="34" t="str">
        <x:f>IF(ISNUMBER(D37),D37-K37,"")</x:f>
      </x:c>
      <x:c r="M37" s="31" t="str">
        <x:f>IF(COUNTA(A37:J37)=0,"",IF(OR(A37="",B37="",NOT(ISNUMBER(D37)),D37&lt;=0),"주문 정보 확인",IF(COUNTIF($A$11:$A$210,A37)&gt;1,"주문번호 중복",IF(OR(AND(COUNTA(E37:G37)&gt;0,OR(NOT(ISNUMBER(E37)),NOT(ISNUMBER(F37)),F37&lt;=0,AND(G37&lt;&gt;"이체",G37&lt;&gt;"카드",G37&lt;&gt;"현금"))),AND(COUNTA(H37:J37)&gt;0,OR(NOT(ISNUMBER(H37)),NOT(ISNUMBER(I37)),I37&lt;=0,AND(J37&lt;&gt;"이체",J37&lt;&gt;"카드",J37&lt;&gt;"현금")))),"결제 칸 확인",IF(L37&lt;0,"초과 수납",IF(L37=0,"완납","잔금 확인"))))))</x:f>
      </x:c>
    </x:row>
    <x:row r="38" ht="21" customHeight="1">
      <x:c r="A38" s="29"/>
      <x:c r="B38" s="29"/>
      <x:c r="C38" s="32"/>
      <x:c r="D38" s="33"/>
      <x:c r="E38" s="32"/>
      <x:c r="F38" s="33"/>
      <x:c r="G38" s="29"/>
      <x:c r="H38" s="32"/>
      <x:c r="I38" s="33"/>
      <x:c r="J38" s="29"/>
      <x:c r="K38" s="34" t="str">
        <x:f>IF(COUNTA(A38:J38)=0,"",SUM(F38,I38))</x:f>
      </x:c>
      <x:c r="L38" s="34" t="str">
        <x:f>IF(ISNUMBER(D38),D38-K38,"")</x:f>
      </x:c>
      <x:c r="M38" s="31" t="str">
        <x:f>IF(COUNTA(A38:J38)=0,"",IF(OR(A38="",B38="",NOT(ISNUMBER(D38)),D38&lt;=0),"주문 정보 확인",IF(COUNTIF($A$11:$A$210,A38)&gt;1,"주문번호 중복",IF(OR(AND(COUNTA(E38:G38)&gt;0,OR(NOT(ISNUMBER(E38)),NOT(ISNUMBER(F38)),F38&lt;=0,AND(G38&lt;&gt;"이체",G38&lt;&gt;"카드",G38&lt;&gt;"현금"))),AND(COUNTA(H38:J38)&gt;0,OR(NOT(ISNUMBER(H38)),NOT(ISNUMBER(I38)),I38&lt;=0,AND(J38&lt;&gt;"이체",J38&lt;&gt;"카드",J38&lt;&gt;"현금")))),"결제 칸 확인",IF(L38&lt;0,"초과 수납",IF(L38=0,"완납","잔금 확인"))))))</x:f>
      </x:c>
    </x:row>
    <x:row r="39" ht="21" customHeight="1">
      <x:c r="A39" s="29"/>
      <x:c r="B39" s="29"/>
      <x:c r="C39" s="32"/>
      <x:c r="D39" s="33"/>
      <x:c r="E39" s="32"/>
      <x:c r="F39" s="33"/>
      <x:c r="G39" s="29"/>
      <x:c r="H39" s="32"/>
      <x:c r="I39" s="33"/>
      <x:c r="J39" s="29"/>
      <x:c r="K39" s="34" t="str">
        <x:f>IF(COUNTA(A39:J39)=0,"",SUM(F39,I39))</x:f>
      </x:c>
      <x:c r="L39" s="34" t="str">
        <x:f>IF(ISNUMBER(D39),D39-K39,"")</x:f>
      </x:c>
      <x:c r="M39" s="31" t="str">
        <x:f>IF(COUNTA(A39:J39)=0,"",IF(OR(A39="",B39="",NOT(ISNUMBER(D39)),D39&lt;=0),"주문 정보 확인",IF(COUNTIF($A$11:$A$210,A39)&gt;1,"주문번호 중복",IF(OR(AND(COUNTA(E39:G39)&gt;0,OR(NOT(ISNUMBER(E39)),NOT(ISNUMBER(F39)),F39&lt;=0,AND(G39&lt;&gt;"이체",G39&lt;&gt;"카드",G39&lt;&gt;"현금"))),AND(COUNTA(H39:J39)&gt;0,OR(NOT(ISNUMBER(H39)),NOT(ISNUMBER(I39)),I39&lt;=0,AND(J39&lt;&gt;"이체",J39&lt;&gt;"카드",J39&lt;&gt;"현금")))),"결제 칸 확인",IF(L39&lt;0,"초과 수납",IF(L39=0,"완납","잔금 확인"))))))</x:f>
      </x:c>
    </x:row>
    <x:row r="40" ht="21" customHeight="1">
      <x:c r="A40" s="29"/>
      <x:c r="B40" s="29"/>
      <x:c r="C40" s="32"/>
      <x:c r="D40" s="33"/>
      <x:c r="E40" s="32"/>
      <x:c r="F40" s="33"/>
      <x:c r="G40" s="29"/>
      <x:c r="H40" s="32"/>
      <x:c r="I40" s="33"/>
      <x:c r="J40" s="29"/>
      <x:c r="K40" s="34" t="str">
        <x:f>IF(COUNTA(A40:J40)=0,"",SUM(F40,I40))</x:f>
      </x:c>
      <x:c r="L40" s="34" t="str">
        <x:f>IF(ISNUMBER(D40),D40-K40,"")</x:f>
      </x:c>
      <x:c r="M40" s="31" t="str">
        <x:f>IF(COUNTA(A40:J40)=0,"",IF(OR(A40="",B40="",NOT(ISNUMBER(D40)),D40&lt;=0),"주문 정보 확인",IF(COUNTIF($A$11:$A$210,A40)&gt;1,"주문번호 중복",IF(OR(AND(COUNTA(E40:G40)&gt;0,OR(NOT(ISNUMBER(E40)),NOT(ISNUMBER(F40)),F40&lt;=0,AND(G40&lt;&gt;"이체",G40&lt;&gt;"카드",G40&lt;&gt;"현금"))),AND(COUNTA(H40:J40)&gt;0,OR(NOT(ISNUMBER(H40)),NOT(ISNUMBER(I40)),I40&lt;=0,AND(J40&lt;&gt;"이체",J40&lt;&gt;"카드",J40&lt;&gt;"현금")))),"결제 칸 확인",IF(L40&lt;0,"초과 수납",IF(L40=0,"완납","잔금 확인"))))))</x:f>
      </x:c>
    </x:row>
    <x:row r="41" ht="21" customHeight="1">
      <x:c r="A41" s="29"/>
      <x:c r="B41" s="29"/>
      <x:c r="C41" s="32"/>
      <x:c r="D41" s="33"/>
      <x:c r="E41" s="32"/>
      <x:c r="F41" s="33"/>
      <x:c r="G41" s="29"/>
      <x:c r="H41" s="32"/>
      <x:c r="I41" s="33"/>
      <x:c r="J41" s="29"/>
      <x:c r="K41" s="34" t="str">
        <x:f>IF(COUNTA(A41:J41)=0,"",SUM(F41,I41))</x:f>
      </x:c>
      <x:c r="L41" s="34" t="str">
        <x:f>IF(ISNUMBER(D41),D41-K41,"")</x:f>
      </x:c>
      <x:c r="M41" s="31" t="str">
        <x:f>IF(COUNTA(A41:J41)=0,"",IF(OR(A41="",B41="",NOT(ISNUMBER(D41)),D41&lt;=0),"주문 정보 확인",IF(COUNTIF($A$11:$A$210,A41)&gt;1,"주문번호 중복",IF(OR(AND(COUNTA(E41:G41)&gt;0,OR(NOT(ISNUMBER(E41)),NOT(ISNUMBER(F41)),F41&lt;=0,AND(G41&lt;&gt;"이체",G41&lt;&gt;"카드",G41&lt;&gt;"현금"))),AND(COUNTA(H41:J41)&gt;0,OR(NOT(ISNUMBER(H41)),NOT(ISNUMBER(I41)),I41&lt;=0,AND(J41&lt;&gt;"이체",J41&lt;&gt;"카드",J41&lt;&gt;"현금")))),"결제 칸 확인",IF(L41&lt;0,"초과 수납",IF(L41=0,"완납","잔금 확인"))))))</x:f>
      </x:c>
    </x:row>
    <x:row r="42" ht="21" customHeight="1">
      <x:c r="A42" s="29"/>
      <x:c r="B42" s="29"/>
      <x:c r="C42" s="32"/>
      <x:c r="D42" s="33"/>
      <x:c r="E42" s="32"/>
      <x:c r="F42" s="33"/>
      <x:c r="G42" s="29"/>
      <x:c r="H42" s="32"/>
      <x:c r="I42" s="33"/>
      <x:c r="J42" s="29"/>
      <x:c r="K42" s="34" t="str">
        <x:f>IF(COUNTA(A42:J42)=0,"",SUM(F42,I42))</x:f>
      </x:c>
      <x:c r="L42" s="34" t="str">
        <x:f>IF(ISNUMBER(D42),D42-K42,"")</x:f>
      </x:c>
      <x:c r="M42" s="31" t="str">
        <x:f>IF(COUNTA(A42:J42)=0,"",IF(OR(A42="",B42="",NOT(ISNUMBER(D42)),D42&lt;=0),"주문 정보 확인",IF(COUNTIF($A$11:$A$210,A42)&gt;1,"주문번호 중복",IF(OR(AND(COUNTA(E42:G42)&gt;0,OR(NOT(ISNUMBER(E42)),NOT(ISNUMBER(F42)),F42&lt;=0,AND(G42&lt;&gt;"이체",G42&lt;&gt;"카드",G42&lt;&gt;"현금"))),AND(COUNTA(H42:J42)&gt;0,OR(NOT(ISNUMBER(H42)),NOT(ISNUMBER(I42)),I42&lt;=0,AND(J42&lt;&gt;"이체",J42&lt;&gt;"카드",J42&lt;&gt;"현금")))),"결제 칸 확인",IF(L42&lt;0,"초과 수납",IF(L42=0,"완납","잔금 확인"))))))</x:f>
      </x:c>
    </x:row>
    <x:row r="43" ht="21" customHeight="1">
      <x:c r="A43" s="29"/>
      <x:c r="B43" s="29"/>
      <x:c r="C43" s="32"/>
      <x:c r="D43" s="33"/>
      <x:c r="E43" s="32"/>
      <x:c r="F43" s="33"/>
      <x:c r="G43" s="29"/>
      <x:c r="H43" s="32"/>
      <x:c r="I43" s="33"/>
      <x:c r="J43" s="29"/>
      <x:c r="K43" s="34" t="str">
        <x:f>IF(COUNTA(A43:J43)=0,"",SUM(F43,I43))</x:f>
      </x:c>
      <x:c r="L43" s="34" t="str">
        <x:f>IF(ISNUMBER(D43),D43-K43,"")</x:f>
      </x:c>
      <x:c r="M43" s="31" t="str">
        <x:f>IF(COUNTA(A43:J43)=0,"",IF(OR(A43="",B43="",NOT(ISNUMBER(D43)),D43&lt;=0),"주문 정보 확인",IF(COUNTIF($A$11:$A$210,A43)&gt;1,"주문번호 중복",IF(OR(AND(COUNTA(E43:G43)&gt;0,OR(NOT(ISNUMBER(E43)),NOT(ISNUMBER(F43)),F43&lt;=0,AND(G43&lt;&gt;"이체",G43&lt;&gt;"카드",G43&lt;&gt;"현금"))),AND(COUNTA(H43:J43)&gt;0,OR(NOT(ISNUMBER(H43)),NOT(ISNUMBER(I43)),I43&lt;=0,AND(J43&lt;&gt;"이체",J43&lt;&gt;"카드",J43&lt;&gt;"현금")))),"결제 칸 확인",IF(L43&lt;0,"초과 수납",IF(L43=0,"완납","잔금 확인"))))))</x:f>
      </x:c>
    </x:row>
    <x:row r="44" ht="21" customHeight="1">
      <x:c r="A44" s="29"/>
      <x:c r="B44" s="29"/>
      <x:c r="C44" s="32"/>
      <x:c r="D44" s="33"/>
      <x:c r="E44" s="32"/>
      <x:c r="F44" s="33"/>
      <x:c r="G44" s="29"/>
      <x:c r="H44" s="32"/>
      <x:c r="I44" s="33"/>
      <x:c r="J44" s="29"/>
      <x:c r="K44" s="34" t="str">
        <x:f>IF(COUNTA(A44:J44)=0,"",SUM(F44,I44))</x:f>
      </x:c>
      <x:c r="L44" s="34" t="str">
        <x:f>IF(ISNUMBER(D44),D44-K44,"")</x:f>
      </x:c>
      <x:c r="M44" s="31" t="str">
        <x:f>IF(COUNTA(A44:J44)=0,"",IF(OR(A44="",B44="",NOT(ISNUMBER(D44)),D44&lt;=0),"주문 정보 확인",IF(COUNTIF($A$11:$A$210,A44)&gt;1,"주문번호 중복",IF(OR(AND(COUNTA(E44:G44)&gt;0,OR(NOT(ISNUMBER(E44)),NOT(ISNUMBER(F44)),F44&lt;=0,AND(G44&lt;&gt;"이체",G44&lt;&gt;"카드",G44&lt;&gt;"현금"))),AND(COUNTA(H44:J44)&gt;0,OR(NOT(ISNUMBER(H44)),NOT(ISNUMBER(I44)),I44&lt;=0,AND(J44&lt;&gt;"이체",J44&lt;&gt;"카드",J44&lt;&gt;"현금")))),"결제 칸 확인",IF(L44&lt;0,"초과 수납",IF(L44=0,"완납","잔금 확인"))))))</x:f>
      </x:c>
    </x:row>
    <x:row r="45" ht="21" customHeight="1">
      <x:c r="A45" s="29"/>
      <x:c r="B45" s="29"/>
      <x:c r="C45" s="32"/>
      <x:c r="D45" s="33"/>
      <x:c r="E45" s="32"/>
      <x:c r="F45" s="33"/>
      <x:c r="G45" s="29"/>
      <x:c r="H45" s="32"/>
      <x:c r="I45" s="33"/>
      <x:c r="J45" s="29"/>
      <x:c r="K45" s="34" t="str">
        <x:f>IF(COUNTA(A45:J45)=0,"",SUM(F45,I45))</x:f>
      </x:c>
      <x:c r="L45" s="34" t="str">
        <x:f>IF(ISNUMBER(D45),D45-K45,"")</x:f>
      </x:c>
      <x:c r="M45" s="31" t="str">
        <x:f>IF(COUNTA(A45:J45)=0,"",IF(OR(A45="",B45="",NOT(ISNUMBER(D45)),D45&lt;=0),"주문 정보 확인",IF(COUNTIF($A$11:$A$210,A45)&gt;1,"주문번호 중복",IF(OR(AND(COUNTA(E45:G45)&gt;0,OR(NOT(ISNUMBER(E45)),NOT(ISNUMBER(F45)),F45&lt;=0,AND(G45&lt;&gt;"이체",G45&lt;&gt;"카드",G45&lt;&gt;"현금"))),AND(COUNTA(H45:J45)&gt;0,OR(NOT(ISNUMBER(H45)),NOT(ISNUMBER(I45)),I45&lt;=0,AND(J45&lt;&gt;"이체",J45&lt;&gt;"카드",J45&lt;&gt;"현금")))),"결제 칸 확인",IF(L45&lt;0,"초과 수납",IF(L45=0,"완납","잔금 확인"))))))</x:f>
      </x:c>
    </x:row>
    <x:row r="46" ht="21" customHeight="1">
      <x:c r="A46" s="29"/>
      <x:c r="B46" s="29"/>
      <x:c r="C46" s="32"/>
      <x:c r="D46" s="33"/>
      <x:c r="E46" s="32"/>
      <x:c r="F46" s="33"/>
      <x:c r="G46" s="29"/>
      <x:c r="H46" s="32"/>
      <x:c r="I46" s="33"/>
      <x:c r="J46" s="29"/>
      <x:c r="K46" s="34" t="str">
        <x:f>IF(COUNTA(A46:J46)=0,"",SUM(F46,I46))</x:f>
      </x:c>
      <x:c r="L46" s="34" t="str">
        <x:f>IF(ISNUMBER(D46),D46-K46,"")</x:f>
      </x:c>
      <x:c r="M46" s="31" t="str">
        <x:f>IF(COUNTA(A46:J46)=0,"",IF(OR(A46="",B46="",NOT(ISNUMBER(D46)),D46&lt;=0),"주문 정보 확인",IF(COUNTIF($A$11:$A$210,A46)&gt;1,"주문번호 중복",IF(OR(AND(COUNTA(E46:G46)&gt;0,OR(NOT(ISNUMBER(E46)),NOT(ISNUMBER(F46)),F46&lt;=0,AND(G46&lt;&gt;"이체",G46&lt;&gt;"카드",G46&lt;&gt;"현금"))),AND(COUNTA(H46:J46)&gt;0,OR(NOT(ISNUMBER(H46)),NOT(ISNUMBER(I46)),I46&lt;=0,AND(J46&lt;&gt;"이체",J46&lt;&gt;"카드",J46&lt;&gt;"현금")))),"결제 칸 확인",IF(L46&lt;0,"초과 수납",IF(L46=0,"완납","잔금 확인"))))))</x:f>
      </x:c>
    </x:row>
    <x:row r="47" ht="21" customHeight="1">
      <x:c r="A47" s="29"/>
      <x:c r="B47" s="29"/>
      <x:c r="C47" s="32"/>
      <x:c r="D47" s="33"/>
      <x:c r="E47" s="32"/>
      <x:c r="F47" s="33"/>
      <x:c r="G47" s="29"/>
      <x:c r="H47" s="32"/>
      <x:c r="I47" s="33"/>
      <x:c r="J47" s="29"/>
      <x:c r="K47" s="34" t="str">
        <x:f>IF(COUNTA(A47:J47)=0,"",SUM(F47,I47))</x:f>
      </x:c>
      <x:c r="L47" s="34" t="str">
        <x:f>IF(ISNUMBER(D47),D47-K47,"")</x:f>
      </x:c>
      <x:c r="M47" s="31" t="str">
        <x:f>IF(COUNTA(A47:J47)=0,"",IF(OR(A47="",B47="",NOT(ISNUMBER(D47)),D47&lt;=0),"주문 정보 확인",IF(COUNTIF($A$11:$A$210,A47)&gt;1,"주문번호 중복",IF(OR(AND(COUNTA(E47:G47)&gt;0,OR(NOT(ISNUMBER(E47)),NOT(ISNUMBER(F47)),F47&lt;=0,AND(G47&lt;&gt;"이체",G47&lt;&gt;"카드",G47&lt;&gt;"현금"))),AND(COUNTA(H47:J47)&gt;0,OR(NOT(ISNUMBER(H47)),NOT(ISNUMBER(I47)),I47&lt;=0,AND(J47&lt;&gt;"이체",J47&lt;&gt;"카드",J47&lt;&gt;"현금")))),"결제 칸 확인",IF(L47&lt;0,"초과 수납",IF(L47=0,"완납","잔금 확인"))))))</x:f>
      </x:c>
    </x:row>
    <x:row r="48" ht="21" customHeight="1">
      <x:c r="A48" s="29"/>
      <x:c r="B48" s="29"/>
      <x:c r="C48" s="32"/>
      <x:c r="D48" s="33"/>
      <x:c r="E48" s="32"/>
      <x:c r="F48" s="33"/>
      <x:c r="G48" s="29"/>
      <x:c r="H48" s="32"/>
      <x:c r="I48" s="33"/>
      <x:c r="J48" s="29"/>
      <x:c r="K48" s="34" t="str">
        <x:f>IF(COUNTA(A48:J48)=0,"",SUM(F48,I48))</x:f>
      </x:c>
      <x:c r="L48" s="34" t="str">
        <x:f>IF(ISNUMBER(D48),D48-K48,"")</x:f>
      </x:c>
      <x:c r="M48" s="31" t="str">
        <x:f>IF(COUNTA(A48:J48)=0,"",IF(OR(A48="",B48="",NOT(ISNUMBER(D48)),D48&lt;=0),"주문 정보 확인",IF(COUNTIF($A$11:$A$210,A48)&gt;1,"주문번호 중복",IF(OR(AND(COUNTA(E48:G48)&gt;0,OR(NOT(ISNUMBER(E48)),NOT(ISNUMBER(F48)),F48&lt;=0,AND(G48&lt;&gt;"이체",G48&lt;&gt;"카드",G48&lt;&gt;"현금"))),AND(COUNTA(H48:J48)&gt;0,OR(NOT(ISNUMBER(H48)),NOT(ISNUMBER(I48)),I48&lt;=0,AND(J48&lt;&gt;"이체",J48&lt;&gt;"카드",J48&lt;&gt;"현금")))),"결제 칸 확인",IF(L48&lt;0,"초과 수납",IF(L48=0,"완납","잔금 확인"))))))</x:f>
      </x:c>
    </x:row>
    <x:row r="49" ht="21" customHeight="1">
      <x:c r="A49" s="29"/>
      <x:c r="B49" s="29"/>
      <x:c r="C49" s="32"/>
      <x:c r="D49" s="33"/>
      <x:c r="E49" s="32"/>
      <x:c r="F49" s="33"/>
      <x:c r="G49" s="29"/>
      <x:c r="H49" s="32"/>
      <x:c r="I49" s="33"/>
      <x:c r="J49" s="29"/>
      <x:c r="K49" s="34" t="str">
        <x:f>IF(COUNTA(A49:J49)=0,"",SUM(F49,I49))</x:f>
      </x:c>
      <x:c r="L49" s="34" t="str">
        <x:f>IF(ISNUMBER(D49),D49-K49,"")</x:f>
      </x:c>
      <x:c r="M49" s="31" t="str">
        <x:f>IF(COUNTA(A49:J49)=0,"",IF(OR(A49="",B49="",NOT(ISNUMBER(D49)),D49&lt;=0),"주문 정보 확인",IF(COUNTIF($A$11:$A$210,A49)&gt;1,"주문번호 중복",IF(OR(AND(COUNTA(E49:G49)&gt;0,OR(NOT(ISNUMBER(E49)),NOT(ISNUMBER(F49)),F49&lt;=0,AND(G49&lt;&gt;"이체",G49&lt;&gt;"카드",G49&lt;&gt;"현금"))),AND(COUNTA(H49:J49)&gt;0,OR(NOT(ISNUMBER(H49)),NOT(ISNUMBER(I49)),I49&lt;=0,AND(J49&lt;&gt;"이체",J49&lt;&gt;"카드",J49&lt;&gt;"현금")))),"결제 칸 확인",IF(L49&lt;0,"초과 수납",IF(L49=0,"완납","잔금 확인"))))))</x:f>
      </x:c>
    </x:row>
    <x:row r="50" ht="21" customHeight="1">
      <x:c r="A50" s="29"/>
      <x:c r="B50" s="29"/>
      <x:c r="C50" s="32"/>
      <x:c r="D50" s="33"/>
      <x:c r="E50" s="32"/>
      <x:c r="F50" s="33"/>
      <x:c r="G50" s="29"/>
      <x:c r="H50" s="32"/>
      <x:c r="I50" s="33"/>
      <x:c r="J50" s="29"/>
      <x:c r="K50" s="34" t="str">
        <x:f>IF(COUNTA(A50:J50)=0,"",SUM(F50,I50))</x:f>
      </x:c>
      <x:c r="L50" s="34" t="str">
        <x:f>IF(ISNUMBER(D50),D50-K50,"")</x:f>
      </x:c>
      <x:c r="M50" s="31" t="str">
        <x:f>IF(COUNTA(A50:J50)=0,"",IF(OR(A50="",B50="",NOT(ISNUMBER(D50)),D50&lt;=0),"주문 정보 확인",IF(COUNTIF($A$11:$A$210,A50)&gt;1,"주문번호 중복",IF(OR(AND(COUNTA(E50:G50)&gt;0,OR(NOT(ISNUMBER(E50)),NOT(ISNUMBER(F50)),F50&lt;=0,AND(G50&lt;&gt;"이체",G50&lt;&gt;"카드",G50&lt;&gt;"현금"))),AND(COUNTA(H50:J50)&gt;0,OR(NOT(ISNUMBER(H50)),NOT(ISNUMBER(I50)),I50&lt;=0,AND(J50&lt;&gt;"이체",J50&lt;&gt;"카드",J50&lt;&gt;"현금")))),"결제 칸 확인",IF(L50&lt;0,"초과 수납",IF(L50=0,"완납","잔금 확인"))))))</x:f>
      </x:c>
    </x:row>
    <x:row r="51" ht="21" customHeight="1">
      <x:c r="A51" s="29"/>
      <x:c r="B51" s="29"/>
      <x:c r="C51" s="32"/>
      <x:c r="D51" s="33"/>
      <x:c r="E51" s="32"/>
      <x:c r="F51" s="33"/>
      <x:c r="G51" s="29"/>
      <x:c r="H51" s="32"/>
      <x:c r="I51" s="33"/>
      <x:c r="J51" s="29"/>
      <x:c r="K51" s="34" t="str">
        <x:f>IF(COUNTA(A51:J51)=0,"",SUM(F51,I51))</x:f>
      </x:c>
      <x:c r="L51" s="34" t="str">
        <x:f>IF(ISNUMBER(D51),D51-K51,"")</x:f>
      </x:c>
      <x:c r="M51" s="31" t="str">
        <x:f>IF(COUNTA(A51:J51)=0,"",IF(OR(A51="",B51="",NOT(ISNUMBER(D51)),D51&lt;=0),"주문 정보 확인",IF(COUNTIF($A$11:$A$210,A51)&gt;1,"주문번호 중복",IF(OR(AND(COUNTA(E51:G51)&gt;0,OR(NOT(ISNUMBER(E51)),NOT(ISNUMBER(F51)),F51&lt;=0,AND(G51&lt;&gt;"이체",G51&lt;&gt;"카드",G51&lt;&gt;"현금"))),AND(COUNTA(H51:J51)&gt;0,OR(NOT(ISNUMBER(H51)),NOT(ISNUMBER(I51)),I51&lt;=0,AND(J51&lt;&gt;"이체",J51&lt;&gt;"카드",J51&lt;&gt;"현금")))),"결제 칸 확인",IF(L51&lt;0,"초과 수납",IF(L51=0,"완납","잔금 확인"))))))</x:f>
      </x:c>
    </x:row>
    <x:row r="52" ht="21" customHeight="1">
      <x:c r="A52" s="29"/>
      <x:c r="B52" s="29"/>
      <x:c r="C52" s="32"/>
      <x:c r="D52" s="33"/>
      <x:c r="E52" s="32"/>
      <x:c r="F52" s="33"/>
      <x:c r="G52" s="29"/>
      <x:c r="H52" s="32"/>
      <x:c r="I52" s="33"/>
      <x:c r="J52" s="29"/>
      <x:c r="K52" s="34" t="str">
        <x:f>IF(COUNTA(A52:J52)=0,"",SUM(F52,I52))</x:f>
      </x:c>
      <x:c r="L52" s="34" t="str">
        <x:f>IF(ISNUMBER(D52),D52-K52,"")</x:f>
      </x:c>
      <x:c r="M52" s="31" t="str">
        <x:f>IF(COUNTA(A52:J52)=0,"",IF(OR(A52="",B52="",NOT(ISNUMBER(D52)),D52&lt;=0),"주문 정보 확인",IF(COUNTIF($A$11:$A$210,A52)&gt;1,"주문번호 중복",IF(OR(AND(COUNTA(E52:G52)&gt;0,OR(NOT(ISNUMBER(E52)),NOT(ISNUMBER(F52)),F52&lt;=0,AND(G52&lt;&gt;"이체",G52&lt;&gt;"카드",G52&lt;&gt;"현금"))),AND(COUNTA(H52:J52)&gt;0,OR(NOT(ISNUMBER(H52)),NOT(ISNUMBER(I52)),I52&lt;=0,AND(J52&lt;&gt;"이체",J52&lt;&gt;"카드",J52&lt;&gt;"현금")))),"결제 칸 확인",IF(L52&lt;0,"초과 수납",IF(L52=0,"완납","잔금 확인"))))))</x:f>
      </x:c>
    </x:row>
    <x:row r="53" ht="21" customHeight="1">
      <x:c r="A53" s="29"/>
      <x:c r="B53" s="29"/>
      <x:c r="C53" s="32"/>
      <x:c r="D53" s="33"/>
      <x:c r="E53" s="32"/>
      <x:c r="F53" s="33"/>
      <x:c r="G53" s="29"/>
      <x:c r="H53" s="32"/>
      <x:c r="I53" s="33"/>
      <x:c r="J53" s="29"/>
      <x:c r="K53" s="34" t="str">
        <x:f>IF(COUNTA(A53:J53)=0,"",SUM(F53,I53))</x:f>
      </x:c>
      <x:c r="L53" s="34" t="str">
        <x:f>IF(ISNUMBER(D53),D53-K53,"")</x:f>
      </x:c>
      <x:c r="M53" s="31" t="str">
        <x:f>IF(COUNTA(A53:J53)=0,"",IF(OR(A53="",B53="",NOT(ISNUMBER(D53)),D53&lt;=0),"주문 정보 확인",IF(COUNTIF($A$11:$A$210,A53)&gt;1,"주문번호 중복",IF(OR(AND(COUNTA(E53:G53)&gt;0,OR(NOT(ISNUMBER(E53)),NOT(ISNUMBER(F53)),F53&lt;=0,AND(G53&lt;&gt;"이체",G53&lt;&gt;"카드",G53&lt;&gt;"현금"))),AND(COUNTA(H53:J53)&gt;0,OR(NOT(ISNUMBER(H53)),NOT(ISNUMBER(I53)),I53&lt;=0,AND(J53&lt;&gt;"이체",J53&lt;&gt;"카드",J53&lt;&gt;"현금")))),"결제 칸 확인",IF(L53&lt;0,"초과 수납",IF(L53=0,"완납","잔금 확인"))))))</x:f>
      </x:c>
    </x:row>
    <x:row r="54" ht="21" customHeight="1">
      <x:c r="A54" s="29"/>
      <x:c r="B54" s="29"/>
      <x:c r="C54" s="32"/>
      <x:c r="D54" s="33"/>
      <x:c r="E54" s="32"/>
      <x:c r="F54" s="33"/>
      <x:c r="G54" s="29"/>
      <x:c r="H54" s="32"/>
      <x:c r="I54" s="33"/>
      <x:c r="J54" s="29"/>
      <x:c r="K54" s="34" t="str">
        <x:f>IF(COUNTA(A54:J54)=0,"",SUM(F54,I54))</x:f>
      </x:c>
      <x:c r="L54" s="34" t="str">
        <x:f>IF(ISNUMBER(D54),D54-K54,"")</x:f>
      </x:c>
      <x:c r="M54" s="31" t="str">
        <x:f>IF(COUNTA(A54:J54)=0,"",IF(OR(A54="",B54="",NOT(ISNUMBER(D54)),D54&lt;=0),"주문 정보 확인",IF(COUNTIF($A$11:$A$210,A54)&gt;1,"주문번호 중복",IF(OR(AND(COUNTA(E54:G54)&gt;0,OR(NOT(ISNUMBER(E54)),NOT(ISNUMBER(F54)),F54&lt;=0,AND(G54&lt;&gt;"이체",G54&lt;&gt;"카드",G54&lt;&gt;"현금"))),AND(COUNTA(H54:J54)&gt;0,OR(NOT(ISNUMBER(H54)),NOT(ISNUMBER(I54)),I54&lt;=0,AND(J54&lt;&gt;"이체",J54&lt;&gt;"카드",J54&lt;&gt;"현금")))),"결제 칸 확인",IF(L54&lt;0,"초과 수납",IF(L54=0,"완납","잔금 확인"))))))</x:f>
      </x:c>
    </x:row>
    <x:row r="55" ht="21" customHeight="1">
      <x:c r="A55" s="29"/>
      <x:c r="B55" s="29"/>
      <x:c r="C55" s="32"/>
      <x:c r="D55" s="33"/>
      <x:c r="E55" s="32"/>
      <x:c r="F55" s="33"/>
      <x:c r="G55" s="29"/>
      <x:c r="H55" s="32"/>
      <x:c r="I55" s="33"/>
      <x:c r="J55" s="29"/>
      <x:c r="K55" s="34" t="str">
        <x:f>IF(COUNTA(A55:J55)=0,"",SUM(F55,I55))</x:f>
      </x:c>
      <x:c r="L55" s="34" t="str">
        <x:f>IF(ISNUMBER(D55),D55-K55,"")</x:f>
      </x:c>
      <x:c r="M55" s="31" t="str">
        <x:f>IF(COUNTA(A55:J55)=0,"",IF(OR(A55="",B55="",NOT(ISNUMBER(D55)),D55&lt;=0),"주문 정보 확인",IF(COUNTIF($A$11:$A$210,A55)&gt;1,"주문번호 중복",IF(OR(AND(COUNTA(E55:G55)&gt;0,OR(NOT(ISNUMBER(E55)),NOT(ISNUMBER(F55)),F55&lt;=0,AND(G55&lt;&gt;"이체",G55&lt;&gt;"카드",G55&lt;&gt;"현금"))),AND(COUNTA(H55:J55)&gt;0,OR(NOT(ISNUMBER(H55)),NOT(ISNUMBER(I55)),I55&lt;=0,AND(J55&lt;&gt;"이체",J55&lt;&gt;"카드",J55&lt;&gt;"현금")))),"결제 칸 확인",IF(L55&lt;0,"초과 수납",IF(L55=0,"완납","잔금 확인"))))))</x:f>
      </x:c>
    </x:row>
    <x:row r="56" ht="21" customHeight="1">
      <x:c r="A56" s="29"/>
      <x:c r="B56" s="29"/>
      <x:c r="C56" s="32"/>
      <x:c r="D56" s="33"/>
      <x:c r="E56" s="32"/>
      <x:c r="F56" s="33"/>
      <x:c r="G56" s="29"/>
      <x:c r="H56" s="32"/>
      <x:c r="I56" s="33"/>
      <x:c r="J56" s="29"/>
      <x:c r="K56" s="34" t="str">
        <x:f>IF(COUNTA(A56:J56)=0,"",SUM(F56,I56))</x:f>
      </x:c>
      <x:c r="L56" s="34" t="str">
        <x:f>IF(ISNUMBER(D56),D56-K56,"")</x:f>
      </x:c>
      <x:c r="M56" s="31" t="str">
        <x:f>IF(COUNTA(A56:J56)=0,"",IF(OR(A56="",B56="",NOT(ISNUMBER(D56)),D56&lt;=0),"주문 정보 확인",IF(COUNTIF($A$11:$A$210,A56)&gt;1,"주문번호 중복",IF(OR(AND(COUNTA(E56:G56)&gt;0,OR(NOT(ISNUMBER(E56)),NOT(ISNUMBER(F56)),F56&lt;=0,AND(G56&lt;&gt;"이체",G56&lt;&gt;"카드",G56&lt;&gt;"현금"))),AND(COUNTA(H56:J56)&gt;0,OR(NOT(ISNUMBER(H56)),NOT(ISNUMBER(I56)),I56&lt;=0,AND(J56&lt;&gt;"이체",J56&lt;&gt;"카드",J56&lt;&gt;"현금")))),"결제 칸 확인",IF(L56&lt;0,"초과 수납",IF(L56=0,"완납","잔금 확인"))))))</x:f>
      </x:c>
    </x:row>
    <x:row r="57" ht="21" customHeight="1">
      <x:c r="A57" s="29"/>
      <x:c r="B57" s="29"/>
      <x:c r="C57" s="32"/>
      <x:c r="D57" s="33"/>
      <x:c r="E57" s="32"/>
      <x:c r="F57" s="33"/>
      <x:c r="G57" s="29"/>
      <x:c r="H57" s="32"/>
      <x:c r="I57" s="33"/>
      <x:c r="J57" s="29"/>
      <x:c r="K57" s="34" t="str">
        <x:f>IF(COUNTA(A57:J57)=0,"",SUM(F57,I57))</x:f>
      </x:c>
      <x:c r="L57" s="34" t="str">
        <x:f>IF(ISNUMBER(D57),D57-K57,"")</x:f>
      </x:c>
      <x:c r="M57" s="31" t="str">
        <x:f>IF(COUNTA(A57:J57)=0,"",IF(OR(A57="",B57="",NOT(ISNUMBER(D57)),D57&lt;=0),"주문 정보 확인",IF(COUNTIF($A$11:$A$210,A57)&gt;1,"주문번호 중복",IF(OR(AND(COUNTA(E57:G57)&gt;0,OR(NOT(ISNUMBER(E57)),NOT(ISNUMBER(F57)),F57&lt;=0,AND(G57&lt;&gt;"이체",G57&lt;&gt;"카드",G57&lt;&gt;"현금"))),AND(COUNTA(H57:J57)&gt;0,OR(NOT(ISNUMBER(H57)),NOT(ISNUMBER(I57)),I57&lt;=0,AND(J57&lt;&gt;"이체",J57&lt;&gt;"카드",J57&lt;&gt;"현금")))),"결제 칸 확인",IF(L57&lt;0,"초과 수납",IF(L57=0,"완납","잔금 확인"))))))</x:f>
      </x:c>
    </x:row>
    <x:row r="58" ht="21" customHeight="1">
      <x:c r="A58" s="29"/>
      <x:c r="B58" s="29"/>
      <x:c r="C58" s="32"/>
      <x:c r="D58" s="33"/>
      <x:c r="E58" s="32"/>
      <x:c r="F58" s="33"/>
      <x:c r="G58" s="29"/>
      <x:c r="H58" s="32"/>
      <x:c r="I58" s="33"/>
      <x:c r="J58" s="29"/>
      <x:c r="K58" s="34" t="str">
        <x:f>IF(COUNTA(A58:J58)=0,"",SUM(F58,I58))</x:f>
      </x:c>
      <x:c r="L58" s="34" t="str">
        <x:f>IF(ISNUMBER(D58),D58-K58,"")</x:f>
      </x:c>
      <x:c r="M58" s="31" t="str">
        <x:f>IF(COUNTA(A58:J58)=0,"",IF(OR(A58="",B58="",NOT(ISNUMBER(D58)),D58&lt;=0),"주문 정보 확인",IF(COUNTIF($A$11:$A$210,A58)&gt;1,"주문번호 중복",IF(OR(AND(COUNTA(E58:G58)&gt;0,OR(NOT(ISNUMBER(E58)),NOT(ISNUMBER(F58)),F58&lt;=0,AND(G58&lt;&gt;"이체",G58&lt;&gt;"카드",G58&lt;&gt;"현금"))),AND(COUNTA(H58:J58)&gt;0,OR(NOT(ISNUMBER(H58)),NOT(ISNUMBER(I58)),I58&lt;=0,AND(J58&lt;&gt;"이체",J58&lt;&gt;"카드",J58&lt;&gt;"현금")))),"결제 칸 확인",IF(L58&lt;0,"초과 수납",IF(L58=0,"완납","잔금 확인"))))))</x:f>
      </x:c>
    </x:row>
    <x:row r="59" ht="21" customHeight="1">
      <x:c r="A59" s="29"/>
      <x:c r="B59" s="29"/>
      <x:c r="C59" s="32"/>
      <x:c r="D59" s="33"/>
      <x:c r="E59" s="32"/>
      <x:c r="F59" s="33"/>
      <x:c r="G59" s="29"/>
      <x:c r="H59" s="32"/>
      <x:c r="I59" s="33"/>
      <x:c r="J59" s="29"/>
      <x:c r="K59" s="34" t="str">
        <x:f>IF(COUNTA(A59:J59)=0,"",SUM(F59,I59))</x:f>
      </x:c>
      <x:c r="L59" s="34" t="str">
        <x:f>IF(ISNUMBER(D59),D59-K59,"")</x:f>
      </x:c>
      <x:c r="M59" s="31" t="str">
        <x:f>IF(COUNTA(A59:J59)=0,"",IF(OR(A59="",B59="",NOT(ISNUMBER(D59)),D59&lt;=0),"주문 정보 확인",IF(COUNTIF($A$11:$A$210,A59)&gt;1,"주문번호 중복",IF(OR(AND(COUNTA(E59:G59)&gt;0,OR(NOT(ISNUMBER(E59)),NOT(ISNUMBER(F59)),F59&lt;=0,AND(G59&lt;&gt;"이체",G59&lt;&gt;"카드",G59&lt;&gt;"현금"))),AND(COUNTA(H59:J59)&gt;0,OR(NOT(ISNUMBER(H59)),NOT(ISNUMBER(I59)),I59&lt;=0,AND(J59&lt;&gt;"이체",J59&lt;&gt;"카드",J59&lt;&gt;"현금")))),"결제 칸 확인",IF(L59&lt;0,"초과 수납",IF(L59=0,"완납","잔금 확인"))))))</x:f>
      </x:c>
    </x:row>
    <x:row r="60" ht="21" customHeight="1">
      <x:c r="A60" s="29"/>
      <x:c r="B60" s="29"/>
      <x:c r="C60" s="32"/>
      <x:c r="D60" s="33"/>
      <x:c r="E60" s="32"/>
      <x:c r="F60" s="33"/>
      <x:c r="G60" s="29"/>
      <x:c r="H60" s="32"/>
      <x:c r="I60" s="33"/>
      <x:c r="J60" s="29"/>
      <x:c r="K60" s="34" t="str">
        <x:f>IF(COUNTA(A60:J60)=0,"",SUM(F60,I60))</x:f>
      </x:c>
      <x:c r="L60" s="34" t="str">
        <x:f>IF(ISNUMBER(D60),D60-K60,"")</x:f>
      </x:c>
      <x:c r="M60" s="31" t="str">
        <x:f>IF(COUNTA(A60:J60)=0,"",IF(OR(A60="",B60="",NOT(ISNUMBER(D60)),D60&lt;=0),"주문 정보 확인",IF(COUNTIF($A$11:$A$210,A60)&gt;1,"주문번호 중복",IF(OR(AND(COUNTA(E60:G60)&gt;0,OR(NOT(ISNUMBER(E60)),NOT(ISNUMBER(F60)),F60&lt;=0,AND(G60&lt;&gt;"이체",G60&lt;&gt;"카드",G60&lt;&gt;"현금"))),AND(COUNTA(H60:J60)&gt;0,OR(NOT(ISNUMBER(H60)),NOT(ISNUMBER(I60)),I60&lt;=0,AND(J60&lt;&gt;"이체",J60&lt;&gt;"카드",J60&lt;&gt;"현금")))),"결제 칸 확인",IF(L60&lt;0,"초과 수납",IF(L60=0,"완납","잔금 확인"))))))</x:f>
      </x:c>
    </x:row>
    <x:row r="61" ht="21" customHeight="1">
      <x:c r="A61" s="29"/>
      <x:c r="B61" s="29"/>
      <x:c r="C61" s="32"/>
      <x:c r="D61" s="33"/>
      <x:c r="E61" s="32"/>
      <x:c r="F61" s="33"/>
      <x:c r="G61" s="29"/>
      <x:c r="H61" s="32"/>
      <x:c r="I61" s="33"/>
      <x:c r="J61" s="29"/>
      <x:c r="K61" s="34" t="str">
        <x:f>IF(COUNTA(A61:J61)=0,"",SUM(F61,I61))</x:f>
      </x:c>
      <x:c r="L61" s="34" t="str">
        <x:f>IF(ISNUMBER(D61),D61-K61,"")</x:f>
      </x:c>
      <x:c r="M61" s="31" t="str">
        <x:f>IF(COUNTA(A61:J61)=0,"",IF(OR(A61="",B61="",NOT(ISNUMBER(D61)),D61&lt;=0),"주문 정보 확인",IF(COUNTIF($A$11:$A$210,A61)&gt;1,"주문번호 중복",IF(OR(AND(COUNTA(E61:G61)&gt;0,OR(NOT(ISNUMBER(E61)),NOT(ISNUMBER(F61)),F61&lt;=0,AND(G61&lt;&gt;"이체",G61&lt;&gt;"카드",G61&lt;&gt;"현금"))),AND(COUNTA(H61:J61)&gt;0,OR(NOT(ISNUMBER(H61)),NOT(ISNUMBER(I61)),I61&lt;=0,AND(J61&lt;&gt;"이체",J61&lt;&gt;"카드",J61&lt;&gt;"현금")))),"결제 칸 확인",IF(L61&lt;0,"초과 수납",IF(L61=0,"완납","잔금 확인"))))))</x:f>
      </x:c>
    </x:row>
    <x:row r="62" ht="21" customHeight="1">
      <x:c r="A62" s="29"/>
      <x:c r="B62" s="29"/>
      <x:c r="C62" s="32"/>
      <x:c r="D62" s="33"/>
      <x:c r="E62" s="32"/>
      <x:c r="F62" s="33"/>
      <x:c r="G62" s="29"/>
      <x:c r="H62" s="32"/>
      <x:c r="I62" s="33"/>
      <x:c r="J62" s="29"/>
      <x:c r="K62" s="34" t="str">
        <x:f>IF(COUNTA(A62:J62)=0,"",SUM(F62,I62))</x:f>
      </x:c>
      <x:c r="L62" s="34" t="str">
        <x:f>IF(ISNUMBER(D62),D62-K62,"")</x:f>
      </x:c>
      <x:c r="M62" s="31" t="str">
        <x:f>IF(COUNTA(A62:J62)=0,"",IF(OR(A62="",B62="",NOT(ISNUMBER(D62)),D62&lt;=0),"주문 정보 확인",IF(COUNTIF($A$11:$A$210,A62)&gt;1,"주문번호 중복",IF(OR(AND(COUNTA(E62:G62)&gt;0,OR(NOT(ISNUMBER(E62)),NOT(ISNUMBER(F62)),F62&lt;=0,AND(G62&lt;&gt;"이체",G62&lt;&gt;"카드",G62&lt;&gt;"현금"))),AND(COUNTA(H62:J62)&gt;0,OR(NOT(ISNUMBER(H62)),NOT(ISNUMBER(I62)),I62&lt;=0,AND(J62&lt;&gt;"이체",J62&lt;&gt;"카드",J62&lt;&gt;"현금")))),"결제 칸 확인",IF(L62&lt;0,"초과 수납",IF(L62=0,"완납","잔금 확인"))))))</x:f>
      </x:c>
    </x:row>
    <x:row r="63" ht="21" customHeight="1">
      <x:c r="A63" s="29"/>
      <x:c r="B63" s="29"/>
      <x:c r="C63" s="32"/>
      <x:c r="D63" s="33"/>
      <x:c r="E63" s="32"/>
      <x:c r="F63" s="33"/>
      <x:c r="G63" s="29"/>
      <x:c r="H63" s="32"/>
      <x:c r="I63" s="33"/>
      <x:c r="J63" s="29"/>
      <x:c r="K63" s="34" t="str">
        <x:f>IF(COUNTA(A63:J63)=0,"",SUM(F63,I63))</x:f>
      </x:c>
      <x:c r="L63" s="34" t="str">
        <x:f>IF(ISNUMBER(D63),D63-K63,"")</x:f>
      </x:c>
      <x:c r="M63" s="31" t="str">
        <x:f>IF(COUNTA(A63:J63)=0,"",IF(OR(A63="",B63="",NOT(ISNUMBER(D63)),D63&lt;=0),"주문 정보 확인",IF(COUNTIF($A$11:$A$210,A63)&gt;1,"주문번호 중복",IF(OR(AND(COUNTA(E63:G63)&gt;0,OR(NOT(ISNUMBER(E63)),NOT(ISNUMBER(F63)),F63&lt;=0,AND(G63&lt;&gt;"이체",G63&lt;&gt;"카드",G63&lt;&gt;"현금"))),AND(COUNTA(H63:J63)&gt;0,OR(NOT(ISNUMBER(H63)),NOT(ISNUMBER(I63)),I63&lt;=0,AND(J63&lt;&gt;"이체",J63&lt;&gt;"카드",J63&lt;&gt;"현금")))),"결제 칸 확인",IF(L63&lt;0,"초과 수납",IF(L63=0,"완납","잔금 확인"))))))</x:f>
      </x:c>
    </x:row>
    <x:row r="64" ht="21" customHeight="1">
      <x:c r="A64" s="29"/>
      <x:c r="B64" s="29"/>
      <x:c r="C64" s="32"/>
      <x:c r="D64" s="33"/>
      <x:c r="E64" s="32"/>
      <x:c r="F64" s="33"/>
      <x:c r="G64" s="29"/>
      <x:c r="H64" s="32"/>
      <x:c r="I64" s="33"/>
      <x:c r="J64" s="29"/>
      <x:c r="K64" s="34" t="str">
        <x:f>IF(COUNTA(A64:J64)=0,"",SUM(F64,I64))</x:f>
      </x:c>
      <x:c r="L64" s="34" t="str">
        <x:f>IF(ISNUMBER(D64),D64-K64,"")</x:f>
      </x:c>
      <x:c r="M64" s="31" t="str">
        <x:f>IF(COUNTA(A64:J64)=0,"",IF(OR(A64="",B64="",NOT(ISNUMBER(D64)),D64&lt;=0),"주문 정보 확인",IF(COUNTIF($A$11:$A$210,A64)&gt;1,"주문번호 중복",IF(OR(AND(COUNTA(E64:G64)&gt;0,OR(NOT(ISNUMBER(E64)),NOT(ISNUMBER(F64)),F64&lt;=0,AND(G64&lt;&gt;"이체",G64&lt;&gt;"카드",G64&lt;&gt;"현금"))),AND(COUNTA(H64:J64)&gt;0,OR(NOT(ISNUMBER(H64)),NOT(ISNUMBER(I64)),I64&lt;=0,AND(J64&lt;&gt;"이체",J64&lt;&gt;"카드",J64&lt;&gt;"현금")))),"결제 칸 확인",IF(L64&lt;0,"초과 수납",IF(L64=0,"완납","잔금 확인"))))))</x:f>
      </x:c>
    </x:row>
    <x:row r="65" ht="21" customHeight="1">
      <x:c r="A65" s="29"/>
      <x:c r="B65" s="29"/>
      <x:c r="C65" s="32"/>
      <x:c r="D65" s="33"/>
      <x:c r="E65" s="32"/>
      <x:c r="F65" s="33"/>
      <x:c r="G65" s="29"/>
      <x:c r="H65" s="32"/>
      <x:c r="I65" s="33"/>
      <x:c r="J65" s="29"/>
      <x:c r="K65" s="34" t="str">
        <x:f>IF(COUNTA(A65:J65)=0,"",SUM(F65,I65))</x:f>
      </x:c>
      <x:c r="L65" s="34" t="str">
        <x:f>IF(ISNUMBER(D65),D65-K65,"")</x:f>
      </x:c>
      <x:c r="M65" s="31" t="str">
        <x:f>IF(COUNTA(A65:J65)=0,"",IF(OR(A65="",B65="",NOT(ISNUMBER(D65)),D65&lt;=0),"주문 정보 확인",IF(COUNTIF($A$11:$A$210,A65)&gt;1,"주문번호 중복",IF(OR(AND(COUNTA(E65:G65)&gt;0,OR(NOT(ISNUMBER(E65)),NOT(ISNUMBER(F65)),F65&lt;=0,AND(G65&lt;&gt;"이체",G65&lt;&gt;"카드",G65&lt;&gt;"현금"))),AND(COUNTA(H65:J65)&gt;0,OR(NOT(ISNUMBER(H65)),NOT(ISNUMBER(I65)),I65&lt;=0,AND(J65&lt;&gt;"이체",J65&lt;&gt;"카드",J65&lt;&gt;"현금")))),"결제 칸 확인",IF(L65&lt;0,"초과 수납",IF(L65=0,"완납","잔금 확인"))))))</x:f>
      </x:c>
    </x:row>
    <x:row r="66" ht="21" customHeight="1">
      <x:c r="A66" s="29"/>
      <x:c r="B66" s="29"/>
      <x:c r="C66" s="32"/>
      <x:c r="D66" s="33"/>
      <x:c r="E66" s="32"/>
      <x:c r="F66" s="33"/>
      <x:c r="G66" s="29"/>
      <x:c r="H66" s="32"/>
      <x:c r="I66" s="33"/>
      <x:c r="J66" s="29"/>
      <x:c r="K66" s="34" t="str">
        <x:f>IF(COUNTA(A66:J66)=0,"",SUM(F66,I66))</x:f>
      </x:c>
      <x:c r="L66" s="34" t="str">
        <x:f>IF(ISNUMBER(D66),D66-K66,"")</x:f>
      </x:c>
      <x:c r="M66" s="31" t="str">
        <x:f>IF(COUNTA(A66:J66)=0,"",IF(OR(A66="",B66="",NOT(ISNUMBER(D66)),D66&lt;=0),"주문 정보 확인",IF(COUNTIF($A$11:$A$210,A66)&gt;1,"주문번호 중복",IF(OR(AND(COUNTA(E66:G66)&gt;0,OR(NOT(ISNUMBER(E66)),NOT(ISNUMBER(F66)),F66&lt;=0,AND(G66&lt;&gt;"이체",G66&lt;&gt;"카드",G66&lt;&gt;"현금"))),AND(COUNTA(H66:J66)&gt;0,OR(NOT(ISNUMBER(H66)),NOT(ISNUMBER(I66)),I66&lt;=0,AND(J66&lt;&gt;"이체",J66&lt;&gt;"카드",J66&lt;&gt;"현금")))),"결제 칸 확인",IF(L66&lt;0,"초과 수납",IF(L66=0,"완납","잔금 확인"))))))</x:f>
      </x:c>
    </x:row>
    <x:row r="67" ht="21" customHeight="1">
      <x:c r="A67" s="29"/>
      <x:c r="B67" s="29"/>
      <x:c r="C67" s="32"/>
      <x:c r="D67" s="33"/>
      <x:c r="E67" s="32"/>
      <x:c r="F67" s="33"/>
      <x:c r="G67" s="29"/>
      <x:c r="H67" s="32"/>
      <x:c r="I67" s="33"/>
      <x:c r="J67" s="29"/>
      <x:c r="K67" s="34" t="str">
        <x:f>IF(COUNTA(A67:J67)=0,"",SUM(F67,I67))</x:f>
      </x:c>
      <x:c r="L67" s="34" t="str">
        <x:f>IF(ISNUMBER(D67),D67-K67,"")</x:f>
      </x:c>
      <x:c r="M67" s="31" t="str">
        <x:f>IF(COUNTA(A67:J67)=0,"",IF(OR(A67="",B67="",NOT(ISNUMBER(D67)),D67&lt;=0),"주문 정보 확인",IF(COUNTIF($A$11:$A$210,A67)&gt;1,"주문번호 중복",IF(OR(AND(COUNTA(E67:G67)&gt;0,OR(NOT(ISNUMBER(E67)),NOT(ISNUMBER(F67)),F67&lt;=0,AND(G67&lt;&gt;"이체",G67&lt;&gt;"카드",G67&lt;&gt;"현금"))),AND(COUNTA(H67:J67)&gt;0,OR(NOT(ISNUMBER(H67)),NOT(ISNUMBER(I67)),I67&lt;=0,AND(J67&lt;&gt;"이체",J67&lt;&gt;"카드",J67&lt;&gt;"현금")))),"결제 칸 확인",IF(L67&lt;0,"초과 수납",IF(L67=0,"완납","잔금 확인"))))))</x:f>
      </x:c>
    </x:row>
    <x:row r="68" ht="21" customHeight="1">
      <x:c r="A68" s="29"/>
      <x:c r="B68" s="29"/>
      <x:c r="C68" s="32"/>
      <x:c r="D68" s="33"/>
      <x:c r="E68" s="32"/>
      <x:c r="F68" s="33"/>
      <x:c r="G68" s="29"/>
      <x:c r="H68" s="32"/>
      <x:c r="I68" s="33"/>
      <x:c r="J68" s="29"/>
      <x:c r="K68" s="34" t="str">
        <x:f>IF(COUNTA(A68:J68)=0,"",SUM(F68,I68))</x:f>
      </x:c>
      <x:c r="L68" s="34" t="str">
        <x:f>IF(ISNUMBER(D68),D68-K68,"")</x:f>
      </x:c>
      <x:c r="M68" s="31" t="str">
        <x:f>IF(COUNTA(A68:J68)=0,"",IF(OR(A68="",B68="",NOT(ISNUMBER(D68)),D68&lt;=0),"주문 정보 확인",IF(COUNTIF($A$11:$A$210,A68)&gt;1,"주문번호 중복",IF(OR(AND(COUNTA(E68:G68)&gt;0,OR(NOT(ISNUMBER(E68)),NOT(ISNUMBER(F68)),F68&lt;=0,AND(G68&lt;&gt;"이체",G68&lt;&gt;"카드",G68&lt;&gt;"현금"))),AND(COUNTA(H68:J68)&gt;0,OR(NOT(ISNUMBER(H68)),NOT(ISNUMBER(I68)),I68&lt;=0,AND(J68&lt;&gt;"이체",J68&lt;&gt;"카드",J68&lt;&gt;"현금")))),"결제 칸 확인",IF(L68&lt;0,"초과 수납",IF(L68=0,"완납","잔금 확인"))))))</x:f>
      </x:c>
    </x:row>
    <x:row r="69" ht="21" customHeight="1">
      <x:c r="A69" s="29"/>
      <x:c r="B69" s="29"/>
      <x:c r="C69" s="32"/>
      <x:c r="D69" s="33"/>
      <x:c r="E69" s="32"/>
      <x:c r="F69" s="33"/>
      <x:c r="G69" s="29"/>
      <x:c r="H69" s="32"/>
      <x:c r="I69" s="33"/>
      <x:c r="J69" s="29"/>
      <x:c r="K69" s="34" t="str">
        <x:f>IF(COUNTA(A69:J69)=0,"",SUM(F69,I69))</x:f>
      </x:c>
      <x:c r="L69" s="34" t="str">
        <x:f>IF(ISNUMBER(D69),D69-K69,"")</x:f>
      </x:c>
      <x:c r="M69" s="31" t="str">
        <x:f>IF(COUNTA(A69:J69)=0,"",IF(OR(A69="",B69="",NOT(ISNUMBER(D69)),D69&lt;=0),"주문 정보 확인",IF(COUNTIF($A$11:$A$210,A69)&gt;1,"주문번호 중복",IF(OR(AND(COUNTA(E69:G69)&gt;0,OR(NOT(ISNUMBER(E69)),NOT(ISNUMBER(F69)),F69&lt;=0,AND(G69&lt;&gt;"이체",G69&lt;&gt;"카드",G69&lt;&gt;"현금"))),AND(COUNTA(H69:J69)&gt;0,OR(NOT(ISNUMBER(H69)),NOT(ISNUMBER(I69)),I69&lt;=0,AND(J69&lt;&gt;"이체",J69&lt;&gt;"카드",J69&lt;&gt;"현금")))),"결제 칸 확인",IF(L69&lt;0,"초과 수납",IF(L69=0,"완납","잔금 확인"))))))</x:f>
      </x:c>
    </x:row>
    <x:row r="70" ht="21" customHeight="1">
      <x:c r="A70" s="29"/>
      <x:c r="B70" s="29"/>
      <x:c r="C70" s="32"/>
      <x:c r="D70" s="33"/>
      <x:c r="E70" s="32"/>
      <x:c r="F70" s="33"/>
      <x:c r="G70" s="29"/>
      <x:c r="H70" s="32"/>
      <x:c r="I70" s="33"/>
      <x:c r="J70" s="29"/>
      <x:c r="K70" s="34" t="str">
        <x:f>IF(COUNTA(A70:J70)=0,"",SUM(F70,I70))</x:f>
      </x:c>
      <x:c r="L70" s="34" t="str">
        <x:f>IF(ISNUMBER(D70),D70-K70,"")</x:f>
      </x:c>
      <x:c r="M70" s="31" t="str">
        <x:f>IF(COUNTA(A70:J70)=0,"",IF(OR(A70="",B70="",NOT(ISNUMBER(D70)),D70&lt;=0),"주문 정보 확인",IF(COUNTIF($A$11:$A$210,A70)&gt;1,"주문번호 중복",IF(OR(AND(COUNTA(E70:G70)&gt;0,OR(NOT(ISNUMBER(E70)),NOT(ISNUMBER(F70)),F70&lt;=0,AND(G70&lt;&gt;"이체",G70&lt;&gt;"카드",G70&lt;&gt;"현금"))),AND(COUNTA(H70:J70)&gt;0,OR(NOT(ISNUMBER(H70)),NOT(ISNUMBER(I70)),I70&lt;=0,AND(J70&lt;&gt;"이체",J70&lt;&gt;"카드",J70&lt;&gt;"현금")))),"결제 칸 확인",IF(L70&lt;0,"초과 수납",IF(L70=0,"완납","잔금 확인"))))))</x:f>
      </x:c>
    </x:row>
    <x:row r="71" ht="21" customHeight="1">
      <x:c r="A71" s="29"/>
      <x:c r="B71" s="29"/>
      <x:c r="C71" s="32"/>
      <x:c r="D71" s="33"/>
      <x:c r="E71" s="32"/>
      <x:c r="F71" s="33"/>
      <x:c r="G71" s="29"/>
      <x:c r="H71" s="32"/>
      <x:c r="I71" s="33"/>
      <x:c r="J71" s="29"/>
      <x:c r="K71" s="34" t="str">
        <x:f>IF(COUNTA(A71:J71)=0,"",SUM(F71,I71))</x:f>
      </x:c>
      <x:c r="L71" s="34" t="str">
        <x:f>IF(ISNUMBER(D71),D71-K71,"")</x:f>
      </x:c>
      <x:c r="M71" s="31" t="str">
        <x:f>IF(COUNTA(A71:J71)=0,"",IF(OR(A71="",B71="",NOT(ISNUMBER(D71)),D71&lt;=0),"주문 정보 확인",IF(COUNTIF($A$11:$A$210,A71)&gt;1,"주문번호 중복",IF(OR(AND(COUNTA(E71:G71)&gt;0,OR(NOT(ISNUMBER(E71)),NOT(ISNUMBER(F71)),F71&lt;=0,AND(G71&lt;&gt;"이체",G71&lt;&gt;"카드",G71&lt;&gt;"현금"))),AND(COUNTA(H71:J71)&gt;0,OR(NOT(ISNUMBER(H71)),NOT(ISNUMBER(I71)),I71&lt;=0,AND(J71&lt;&gt;"이체",J71&lt;&gt;"카드",J71&lt;&gt;"현금")))),"결제 칸 확인",IF(L71&lt;0,"초과 수납",IF(L71=0,"완납","잔금 확인"))))))</x:f>
      </x:c>
    </x:row>
    <x:row r="72" ht="21" customHeight="1">
      <x:c r="A72" s="29"/>
      <x:c r="B72" s="29"/>
      <x:c r="C72" s="32"/>
      <x:c r="D72" s="33"/>
      <x:c r="E72" s="32"/>
      <x:c r="F72" s="33"/>
      <x:c r="G72" s="29"/>
      <x:c r="H72" s="32"/>
      <x:c r="I72" s="33"/>
      <x:c r="J72" s="29"/>
      <x:c r="K72" s="34" t="str">
        <x:f>IF(COUNTA(A72:J72)=0,"",SUM(F72,I72))</x:f>
      </x:c>
      <x:c r="L72" s="34" t="str">
        <x:f>IF(ISNUMBER(D72),D72-K72,"")</x:f>
      </x:c>
      <x:c r="M72" s="31" t="str">
        <x:f>IF(COUNTA(A72:J72)=0,"",IF(OR(A72="",B72="",NOT(ISNUMBER(D72)),D72&lt;=0),"주문 정보 확인",IF(COUNTIF($A$11:$A$210,A72)&gt;1,"주문번호 중복",IF(OR(AND(COUNTA(E72:G72)&gt;0,OR(NOT(ISNUMBER(E72)),NOT(ISNUMBER(F72)),F72&lt;=0,AND(G72&lt;&gt;"이체",G72&lt;&gt;"카드",G72&lt;&gt;"현금"))),AND(COUNTA(H72:J72)&gt;0,OR(NOT(ISNUMBER(H72)),NOT(ISNUMBER(I72)),I72&lt;=0,AND(J72&lt;&gt;"이체",J72&lt;&gt;"카드",J72&lt;&gt;"현금")))),"결제 칸 확인",IF(L72&lt;0,"초과 수납",IF(L72=0,"완납","잔금 확인"))))))</x:f>
      </x:c>
    </x:row>
    <x:row r="73" ht="21" customHeight="1">
      <x:c r="A73" s="29"/>
      <x:c r="B73" s="29"/>
      <x:c r="C73" s="32"/>
      <x:c r="D73" s="33"/>
      <x:c r="E73" s="32"/>
      <x:c r="F73" s="33"/>
      <x:c r="G73" s="29"/>
      <x:c r="H73" s="32"/>
      <x:c r="I73" s="33"/>
      <x:c r="J73" s="29"/>
      <x:c r="K73" s="34" t="str">
        <x:f>IF(COUNTA(A73:J73)=0,"",SUM(F73,I73))</x:f>
      </x:c>
      <x:c r="L73" s="34" t="str">
        <x:f>IF(ISNUMBER(D73),D73-K73,"")</x:f>
      </x:c>
      <x:c r="M73" s="31" t="str">
        <x:f>IF(COUNTA(A73:J73)=0,"",IF(OR(A73="",B73="",NOT(ISNUMBER(D73)),D73&lt;=0),"주문 정보 확인",IF(COUNTIF($A$11:$A$210,A73)&gt;1,"주문번호 중복",IF(OR(AND(COUNTA(E73:G73)&gt;0,OR(NOT(ISNUMBER(E73)),NOT(ISNUMBER(F73)),F73&lt;=0,AND(G73&lt;&gt;"이체",G73&lt;&gt;"카드",G73&lt;&gt;"현금"))),AND(COUNTA(H73:J73)&gt;0,OR(NOT(ISNUMBER(H73)),NOT(ISNUMBER(I73)),I73&lt;=0,AND(J73&lt;&gt;"이체",J73&lt;&gt;"카드",J73&lt;&gt;"현금")))),"결제 칸 확인",IF(L73&lt;0,"초과 수납",IF(L73=0,"완납","잔금 확인"))))))</x:f>
      </x:c>
    </x:row>
    <x:row r="74" ht="21" customHeight="1">
      <x:c r="A74" s="29"/>
      <x:c r="B74" s="29"/>
      <x:c r="C74" s="32"/>
      <x:c r="D74" s="33"/>
      <x:c r="E74" s="32"/>
      <x:c r="F74" s="33"/>
      <x:c r="G74" s="29"/>
      <x:c r="H74" s="32"/>
      <x:c r="I74" s="33"/>
      <x:c r="J74" s="29"/>
      <x:c r="K74" s="34" t="str">
        <x:f>IF(COUNTA(A74:J74)=0,"",SUM(F74,I74))</x:f>
      </x:c>
      <x:c r="L74" s="34" t="str">
        <x:f>IF(ISNUMBER(D74),D74-K74,"")</x:f>
      </x:c>
      <x:c r="M74" s="31" t="str">
        <x:f>IF(COUNTA(A74:J74)=0,"",IF(OR(A74="",B74="",NOT(ISNUMBER(D74)),D74&lt;=0),"주문 정보 확인",IF(COUNTIF($A$11:$A$210,A74)&gt;1,"주문번호 중복",IF(OR(AND(COUNTA(E74:G74)&gt;0,OR(NOT(ISNUMBER(E74)),NOT(ISNUMBER(F74)),F74&lt;=0,AND(G74&lt;&gt;"이체",G74&lt;&gt;"카드",G74&lt;&gt;"현금"))),AND(COUNTA(H74:J74)&gt;0,OR(NOT(ISNUMBER(H74)),NOT(ISNUMBER(I74)),I74&lt;=0,AND(J74&lt;&gt;"이체",J74&lt;&gt;"카드",J74&lt;&gt;"현금")))),"결제 칸 확인",IF(L74&lt;0,"초과 수납",IF(L74=0,"완납","잔금 확인"))))))</x:f>
      </x:c>
    </x:row>
    <x:row r="75" ht="21" customHeight="1">
      <x:c r="A75" s="29"/>
      <x:c r="B75" s="29"/>
      <x:c r="C75" s="32"/>
      <x:c r="D75" s="33"/>
      <x:c r="E75" s="32"/>
      <x:c r="F75" s="33"/>
      <x:c r="G75" s="29"/>
      <x:c r="H75" s="32"/>
      <x:c r="I75" s="33"/>
      <x:c r="J75" s="29"/>
      <x:c r="K75" s="34" t="str">
        <x:f>IF(COUNTA(A75:J75)=0,"",SUM(F75,I75))</x:f>
      </x:c>
      <x:c r="L75" s="34" t="str">
        <x:f>IF(ISNUMBER(D75),D75-K75,"")</x:f>
      </x:c>
      <x:c r="M75" s="31" t="str">
        <x:f>IF(COUNTA(A75:J75)=0,"",IF(OR(A75="",B75="",NOT(ISNUMBER(D75)),D75&lt;=0),"주문 정보 확인",IF(COUNTIF($A$11:$A$210,A75)&gt;1,"주문번호 중복",IF(OR(AND(COUNTA(E75:G75)&gt;0,OR(NOT(ISNUMBER(E75)),NOT(ISNUMBER(F75)),F75&lt;=0,AND(G75&lt;&gt;"이체",G75&lt;&gt;"카드",G75&lt;&gt;"현금"))),AND(COUNTA(H75:J75)&gt;0,OR(NOT(ISNUMBER(H75)),NOT(ISNUMBER(I75)),I75&lt;=0,AND(J75&lt;&gt;"이체",J75&lt;&gt;"카드",J75&lt;&gt;"현금")))),"결제 칸 확인",IF(L75&lt;0,"초과 수납",IF(L75=0,"완납","잔금 확인"))))))</x:f>
      </x:c>
    </x:row>
    <x:row r="76" ht="21" customHeight="1">
      <x:c r="A76" s="29"/>
      <x:c r="B76" s="29"/>
      <x:c r="C76" s="32"/>
      <x:c r="D76" s="33"/>
      <x:c r="E76" s="32"/>
      <x:c r="F76" s="33"/>
      <x:c r="G76" s="29"/>
      <x:c r="H76" s="32"/>
      <x:c r="I76" s="33"/>
      <x:c r="J76" s="29"/>
      <x:c r="K76" s="34" t="str">
        <x:f>IF(COUNTA(A76:J76)=0,"",SUM(F76,I76))</x:f>
      </x:c>
      <x:c r="L76" s="34" t="str">
        <x:f>IF(ISNUMBER(D76),D76-K76,"")</x:f>
      </x:c>
      <x:c r="M76" s="31" t="str">
        <x:f>IF(COUNTA(A76:J76)=0,"",IF(OR(A76="",B76="",NOT(ISNUMBER(D76)),D76&lt;=0),"주문 정보 확인",IF(COUNTIF($A$11:$A$210,A76)&gt;1,"주문번호 중복",IF(OR(AND(COUNTA(E76:G76)&gt;0,OR(NOT(ISNUMBER(E76)),NOT(ISNUMBER(F76)),F76&lt;=0,AND(G76&lt;&gt;"이체",G76&lt;&gt;"카드",G76&lt;&gt;"현금"))),AND(COUNTA(H76:J76)&gt;0,OR(NOT(ISNUMBER(H76)),NOT(ISNUMBER(I76)),I76&lt;=0,AND(J76&lt;&gt;"이체",J76&lt;&gt;"카드",J76&lt;&gt;"현금")))),"결제 칸 확인",IF(L76&lt;0,"초과 수납",IF(L76=0,"완납","잔금 확인"))))))</x:f>
      </x:c>
    </x:row>
    <x:row r="77" ht="21" customHeight="1">
      <x:c r="A77" s="29"/>
      <x:c r="B77" s="29"/>
      <x:c r="C77" s="32"/>
      <x:c r="D77" s="33"/>
      <x:c r="E77" s="32"/>
      <x:c r="F77" s="33"/>
      <x:c r="G77" s="29"/>
      <x:c r="H77" s="32"/>
      <x:c r="I77" s="33"/>
      <x:c r="J77" s="29"/>
      <x:c r="K77" s="34" t="str">
        <x:f>IF(COUNTA(A77:J77)=0,"",SUM(F77,I77))</x:f>
      </x:c>
      <x:c r="L77" s="34" t="str">
        <x:f>IF(ISNUMBER(D77),D77-K77,"")</x:f>
      </x:c>
      <x:c r="M77" s="31" t="str">
        <x:f>IF(COUNTA(A77:J77)=0,"",IF(OR(A77="",B77="",NOT(ISNUMBER(D77)),D77&lt;=0),"주문 정보 확인",IF(COUNTIF($A$11:$A$210,A77)&gt;1,"주문번호 중복",IF(OR(AND(COUNTA(E77:G77)&gt;0,OR(NOT(ISNUMBER(E77)),NOT(ISNUMBER(F77)),F77&lt;=0,AND(G77&lt;&gt;"이체",G77&lt;&gt;"카드",G77&lt;&gt;"현금"))),AND(COUNTA(H77:J77)&gt;0,OR(NOT(ISNUMBER(H77)),NOT(ISNUMBER(I77)),I77&lt;=0,AND(J77&lt;&gt;"이체",J77&lt;&gt;"카드",J77&lt;&gt;"현금")))),"결제 칸 확인",IF(L77&lt;0,"초과 수납",IF(L77=0,"완납","잔금 확인"))))))</x:f>
      </x:c>
    </x:row>
    <x:row r="78" ht="21" customHeight="1">
      <x:c r="A78" s="29"/>
      <x:c r="B78" s="29"/>
      <x:c r="C78" s="32"/>
      <x:c r="D78" s="33"/>
      <x:c r="E78" s="32"/>
      <x:c r="F78" s="33"/>
      <x:c r="G78" s="29"/>
      <x:c r="H78" s="32"/>
      <x:c r="I78" s="33"/>
      <x:c r="J78" s="29"/>
      <x:c r="K78" s="34" t="str">
        <x:f>IF(COUNTA(A78:J78)=0,"",SUM(F78,I78))</x:f>
      </x:c>
      <x:c r="L78" s="34" t="str">
        <x:f>IF(ISNUMBER(D78),D78-K78,"")</x:f>
      </x:c>
      <x:c r="M78" s="31" t="str">
        <x:f>IF(COUNTA(A78:J78)=0,"",IF(OR(A78="",B78="",NOT(ISNUMBER(D78)),D78&lt;=0),"주문 정보 확인",IF(COUNTIF($A$11:$A$210,A78)&gt;1,"주문번호 중복",IF(OR(AND(COUNTA(E78:G78)&gt;0,OR(NOT(ISNUMBER(E78)),NOT(ISNUMBER(F78)),F78&lt;=0,AND(G78&lt;&gt;"이체",G78&lt;&gt;"카드",G78&lt;&gt;"현금"))),AND(COUNTA(H78:J78)&gt;0,OR(NOT(ISNUMBER(H78)),NOT(ISNUMBER(I78)),I78&lt;=0,AND(J78&lt;&gt;"이체",J78&lt;&gt;"카드",J78&lt;&gt;"현금")))),"결제 칸 확인",IF(L78&lt;0,"초과 수납",IF(L78=0,"완납","잔금 확인"))))))</x:f>
      </x:c>
    </x:row>
    <x:row r="79" ht="21" customHeight="1">
      <x:c r="A79" s="29"/>
      <x:c r="B79" s="29"/>
      <x:c r="C79" s="32"/>
      <x:c r="D79" s="33"/>
      <x:c r="E79" s="32"/>
      <x:c r="F79" s="33"/>
      <x:c r="G79" s="29"/>
      <x:c r="H79" s="32"/>
      <x:c r="I79" s="33"/>
      <x:c r="J79" s="29"/>
      <x:c r="K79" s="34" t="str">
        <x:f>IF(COUNTA(A79:J79)=0,"",SUM(F79,I79))</x:f>
      </x:c>
      <x:c r="L79" s="34" t="str">
        <x:f>IF(ISNUMBER(D79),D79-K79,"")</x:f>
      </x:c>
      <x:c r="M79" s="31" t="str">
        <x:f>IF(COUNTA(A79:J79)=0,"",IF(OR(A79="",B79="",NOT(ISNUMBER(D79)),D79&lt;=0),"주문 정보 확인",IF(COUNTIF($A$11:$A$210,A79)&gt;1,"주문번호 중복",IF(OR(AND(COUNTA(E79:G79)&gt;0,OR(NOT(ISNUMBER(E79)),NOT(ISNUMBER(F79)),F79&lt;=0,AND(G79&lt;&gt;"이체",G79&lt;&gt;"카드",G79&lt;&gt;"현금"))),AND(COUNTA(H79:J79)&gt;0,OR(NOT(ISNUMBER(H79)),NOT(ISNUMBER(I79)),I79&lt;=0,AND(J79&lt;&gt;"이체",J79&lt;&gt;"카드",J79&lt;&gt;"현금")))),"결제 칸 확인",IF(L79&lt;0,"초과 수납",IF(L79=0,"완납","잔금 확인"))))))</x:f>
      </x:c>
    </x:row>
    <x:row r="80" ht="21" customHeight="1">
      <x:c r="A80" s="29"/>
      <x:c r="B80" s="29"/>
      <x:c r="C80" s="32"/>
      <x:c r="D80" s="33"/>
      <x:c r="E80" s="32"/>
      <x:c r="F80" s="33"/>
      <x:c r="G80" s="29"/>
      <x:c r="H80" s="32"/>
      <x:c r="I80" s="33"/>
      <x:c r="J80" s="29"/>
      <x:c r="K80" s="34" t="str">
        <x:f>IF(COUNTA(A80:J80)=0,"",SUM(F80,I80))</x:f>
      </x:c>
      <x:c r="L80" s="34" t="str">
        <x:f>IF(ISNUMBER(D80),D80-K80,"")</x:f>
      </x:c>
      <x:c r="M80" s="31" t="str">
        <x:f>IF(COUNTA(A80:J80)=0,"",IF(OR(A80="",B80="",NOT(ISNUMBER(D80)),D80&lt;=0),"주문 정보 확인",IF(COUNTIF($A$11:$A$210,A80)&gt;1,"주문번호 중복",IF(OR(AND(COUNTA(E80:G80)&gt;0,OR(NOT(ISNUMBER(E80)),NOT(ISNUMBER(F80)),F80&lt;=0,AND(G80&lt;&gt;"이체",G80&lt;&gt;"카드",G80&lt;&gt;"현금"))),AND(COUNTA(H80:J80)&gt;0,OR(NOT(ISNUMBER(H80)),NOT(ISNUMBER(I80)),I80&lt;=0,AND(J80&lt;&gt;"이체",J80&lt;&gt;"카드",J80&lt;&gt;"현금")))),"결제 칸 확인",IF(L80&lt;0,"초과 수납",IF(L80=0,"완납","잔금 확인"))))))</x:f>
      </x:c>
    </x:row>
    <x:row r="81" ht="21" customHeight="1">
      <x:c r="A81" s="29"/>
      <x:c r="B81" s="29"/>
      <x:c r="C81" s="32"/>
      <x:c r="D81" s="33"/>
      <x:c r="E81" s="32"/>
      <x:c r="F81" s="33"/>
      <x:c r="G81" s="29"/>
      <x:c r="H81" s="32"/>
      <x:c r="I81" s="33"/>
      <x:c r="J81" s="29"/>
      <x:c r="K81" s="34" t="str">
        <x:f>IF(COUNTA(A81:J81)=0,"",SUM(F81,I81))</x:f>
      </x:c>
      <x:c r="L81" s="34" t="str">
        <x:f>IF(ISNUMBER(D81),D81-K81,"")</x:f>
      </x:c>
      <x:c r="M81" s="31" t="str">
        <x:f>IF(COUNTA(A81:J81)=0,"",IF(OR(A81="",B81="",NOT(ISNUMBER(D81)),D81&lt;=0),"주문 정보 확인",IF(COUNTIF($A$11:$A$210,A81)&gt;1,"주문번호 중복",IF(OR(AND(COUNTA(E81:G81)&gt;0,OR(NOT(ISNUMBER(E81)),NOT(ISNUMBER(F81)),F81&lt;=0,AND(G81&lt;&gt;"이체",G81&lt;&gt;"카드",G81&lt;&gt;"현금"))),AND(COUNTA(H81:J81)&gt;0,OR(NOT(ISNUMBER(H81)),NOT(ISNUMBER(I81)),I81&lt;=0,AND(J81&lt;&gt;"이체",J81&lt;&gt;"카드",J81&lt;&gt;"현금")))),"결제 칸 확인",IF(L81&lt;0,"초과 수납",IF(L81=0,"완납","잔금 확인"))))))</x:f>
      </x:c>
    </x:row>
    <x:row r="82" ht="21" customHeight="1">
      <x:c r="A82" s="29"/>
      <x:c r="B82" s="29"/>
      <x:c r="C82" s="32"/>
      <x:c r="D82" s="33"/>
      <x:c r="E82" s="32"/>
      <x:c r="F82" s="33"/>
      <x:c r="G82" s="29"/>
      <x:c r="H82" s="32"/>
      <x:c r="I82" s="33"/>
      <x:c r="J82" s="29"/>
      <x:c r="K82" s="34" t="str">
        <x:f>IF(COUNTA(A82:J82)=0,"",SUM(F82,I82))</x:f>
      </x:c>
      <x:c r="L82" s="34" t="str">
        <x:f>IF(ISNUMBER(D82),D82-K82,"")</x:f>
      </x:c>
      <x:c r="M82" s="31" t="str">
        <x:f>IF(COUNTA(A82:J82)=0,"",IF(OR(A82="",B82="",NOT(ISNUMBER(D82)),D82&lt;=0),"주문 정보 확인",IF(COUNTIF($A$11:$A$210,A82)&gt;1,"주문번호 중복",IF(OR(AND(COUNTA(E82:G82)&gt;0,OR(NOT(ISNUMBER(E82)),NOT(ISNUMBER(F82)),F82&lt;=0,AND(G82&lt;&gt;"이체",G82&lt;&gt;"카드",G82&lt;&gt;"현금"))),AND(COUNTA(H82:J82)&gt;0,OR(NOT(ISNUMBER(H82)),NOT(ISNUMBER(I82)),I82&lt;=0,AND(J82&lt;&gt;"이체",J82&lt;&gt;"카드",J82&lt;&gt;"현금")))),"결제 칸 확인",IF(L82&lt;0,"초과 수납",IF(L82=0,"완납","잔금 확인"))))))</x:f>
      </x:c>
    </x:row>
    <x:row r="83" ht="21" customHeight="1">
      <x:c r="A83" s="29"/>
      <x:c r="B83" s="29"/>
      <x:c r="C83" s="32"/>
      <x:c r="D83" s="33"/>
      <x:c r="E83" s="32"/>
      <x:c r="F83" s="33"/>
      <x:c r="G83" s="29"/>
      <x:c r="H83" s="32"/>
      <x:c r="I83" s="33"/>
      <x:c r="J83" s="29"/>
      <x:c r="K83" s="34" t="str">
        <x:f>IF(COUNTA(A83:J83)=0,"",SUM(F83,I83))</x:f>
      </x:c>
      <x:c r="L83" s="34" t="str">
        <x:f>IF(ISNUMBER(D83),D83-K83,"")</x:f>
      </x:c>
      <x:c r="M83" s="31" t="str">
        <x:f>IF(COUNTA(A83:J83)=0,"",IF(OR(A83="",B83="",NOT(ISNUMBER(D83)),D83&lt;=0),"주문 정보 확인",IF(COUNTIF($A$11:$A$210,A83)&gt;1,"주문번호 중복",IF(OR(AND(COUNTA(E83:G83)&gt;0,OR(NOT(ISNUMBER(E83)),NOT(ISNUMBER(F83)),F83&lt;=0,AND(G83&lt;&gt;"이체",G83&lt;&gt;"카드",G83&lt;&gt;"현금"))),AND(COUNTA(H83:J83)&gt;0,OR(NOT(ISNUMBER(H83)),NOT(ISNUMBER(I83)),I83&lt;=0,AND(J83&lt;&gt;"이체",J83&lt;&gt;"카드",J83&lt;&gt;"현금")))),"결제 칸 확인",IF(L83&lt;0,"초과 수납",IF(L83=0,"완납","잔금 확인"))))))</x:f>
      </x:c>
    </x:row>
    <x:row r="84" ht="21" customHeight="1">
      <x:c r="A84" s="29"/>
      <x:c r="B84" s="29"/>
      <x:c r="C84" s="32"/>
      <x:c r="D84" s="33"/>
      <x:c r="E84" s="32"/>
      <x:c r="F84" s="33"/>
      <x:c r="G84" s="29"/>
      <x:c r="H84" s="32"/>
      <x:c r="I84" s="33"/>
      <x:c r="J84" s="29"/>
      <x:c r="K84" s="34" t="str">
        <x:f>IF(COUNTA(A84:J84)=0,"",SUM(F84,I84))</x:f>
      </x:c>
      <x:c r="L84" s="34" t="str">
        <x:f>IF(ISNUMBER(D84),D84-K84,"")</x:f>
      </x:c>
      <x:c r="M84" s="31" t="str">
        <x:f>IF(COUNTA(A84:J84)=0,"",IF(OR(A84="",B84="",NOT(ISNUMBER(D84)),D84&lt;=0),"주문 정보 확인",IF(COUNTIF($A$11:$A$210,A84)&gt;1,"주문번호 중복",IF(OR(AND(COUNTA(E84:G84)&gt;0,OR(NOT(ISNUMBER(E84)),NOT(ISNUMBER(F84)),F84&lt;=0,AND(G84&lt;&gt;"이체",G84&lt;&gt;"카드",G84&lt;&gt;"현금"))),AND(COUNTA(H84:J84)&gt;0,OR(NOT(ISNUMBER(H84)),NOT(ISNUMBER(I84)),I84&lt;=0,AND(J84&lt;&gt;"이체",J84&lt;&gt;"카드",J84&lt;&gt;"현금")))),"결제 칸 확인",IF(L84&lt;0,"초과 수납",IF(L84=0,"완납","잔금 확인"))))))</x:f>
      </x:c>
    </x:row>
    <x:row r="85" ht="21" customHeight="1">
      <x:c r="A85" s="29"/>
      <x:c r="B85" s="29"/>
      <x:c r="C85" s="32"/>
      <x:c r="D85" s="33"/>
      <x:c r="E85" s="32"/>
      <x:c r="F85" s="33"/>
      <x:c r="G85" s="29"/>
      <x:c r="H85" s="32"/>
      <x:c r="I85" s="33"/>
      <x:c r="J85" s="29"/>
      <x:c r="K85" s="34" t="str">
        <x:f>IF(COUNTA(A85:J85)=0,"",SUM(F85,I85))</x:f>
      </x:c>
      <x:c r="L85" s="34" t="str">
        <x:f>IF(ISNUMBER(D85),D85-K85,"")</x:f>
      </x:c>
      <x:c r="M85" s="31" t="str">
        <x:f>IF(COUNTA(A85:J85)=0,"",IF(OR(A85="",B85="",NOT(ISNUMBER(D85)),D85&lt;=0),"주문 정보 확인",IF(COUNTIF($A$11:$A$210,A85)&gt;1,"주문번호 중복",IF(OR(AND(COUNTA(E85:G85)&gt;0,OR(NOT(ISNUMBER(E85)),NOT(ISNUMBER(F85)),F85&lt;=0,AND(G85&lt;&gt;"이체",G85&lt;&gt;"카드",G85&lt;&gt;"현금"))),AND(COUNTA(H85:J85)&gt;0,OR(NOT(ISNUMBER(H85)),NOT(ISNUMBER(I85)),I85&lt;=0,AND(J85&lt;&gt;"이체",J85&lt;&gt;"카드",J85&lt;&gt;"현금")))),"결제 칸 확인",IF(L85&lt;0,"초과 수납",IF(L85=0,"완납","잔금 확인"))))))</x:f>
      </x:c>
    </x:row>
    <x:row r="86" ht="21" customHeight="1">
      <x:c r="A86" s="29"/>
      <x:c r="B86" s="29"/>
      <x:c r="C86" s="32"/>
      <x:c r="D86" s="33"/>
      <x:c r="E86" s="32"/>
      <x:c r="F86" s="33"/>
      <x:c r="G86" s="29"/>
      <x:c r="H86" s="32"/>
      <x:c r="I86" s="33"/>
      <x:c r="J86" s="29"/>
      <x:c r="K86" s="34" t="str">
        <x:f>IF(COUNTA(A86:J86)=0,"",SUM(F86,I86))</x:f>
      </x:c>
      <x:c r="L86" s="34" t="str">
        <x:f>IF(ISNUMBER(D86),D86-K86,"")</x:f>
      </x:c>
      <x:c r="M86" s="31" t="str">
        <x:f>IF(COUNTA(A86:J86)=0,"",IF(OR(A86="",B86="",NOT(ISNUMBER(D86)),D86&lt;=0),"주문 정보 확인",IF(COUNTIF($A$11:$A$210,A86)&gt;1,"주문번호 중복",IF(OR(AND(COUNTA(E86:G86)&gt;0,OR(NOT(ISNUMBER(E86)),NOT(ISNUMBER(F86)),F86&lt;=0,AND(G86&lt;&gt;"이체",G86&lt;&gt;"카드",G86&lt;&gt;"현금"))),AND(COUNTA(H86:J86)&gt;0,OR(NOT(ISNUMBER(H86)),NOT(ISNUMBER(I86)),I86&lt;=0,AND(J86&lt;&gt;"이체",J86&lt;&gt;"카드",J86&lt;&gt;"현금")))),"결제 칸 확인",IF(L86&lt;0,"초과 수납",IF(L86=0,"완납","잔금 확인"))))))</x:f>
      </x:c>
    </x:row>
    <x:row r="87" ht="21" customHeight="1">
      <x:c r="A87" s="29"/>
      <x:c r="B87" s="29"/>
      <x:c r="C87" s="32"/>
      <x:c r="D87" s="33"/>
      <x:c r="E87" s="32"/>
      <x:c r="F87" s="33"/>
      <x:c r="G87" s="29"/>
      <x:c r="H87" s="32"/>
      <x:c r="I87" s="33"/>
      <x:c r="J87" s="29"/>
      <x:c r="K87" s="34" t="str">
        <x:f>IF(COUNTA(A87:J87)=0,"",SUM(F87,I87))</x:f>
      </x:c>
      <x:c r="L87" s="34" t="str">
        <x:f>IF(ISNUMBER(D87),D87-K87,"")</x:f>
      </x:c>
      <x:c r="M87" s="31" t="str">
        <x:f>IF(COUNTA(A87:J87)=0,"",IF(OR(A87="",B87="",NOT(ISNUMBER(D87)),D87&lt;=0),"주문 정보 확인",IF(COUNTIF($A$11:$A$210,A87)&gt;1,"주문번호 중복",IF(OR(AND(COUNTA(E87:G87)&gt;0,OR(NOT(ISNUMBER(E87)),NOT(ISNUMBER(F87)),F87&lt;=0,AND(G87&lt;&gt;"이체",G87&lt;&gt;"카드",G87&lt;&gt;"현금"))),AND(COUNTA(H87:J87)&gt;0,OR(NOT(ISNUMBER(H87)),NOT(ISNUMBER(I87)),I87&lt;=0,AND(J87&lt;&gt;"이체",J87&lt;&gt;"카드",J87&lt;&gt;"현금")))),"결제 칸 확인",IF(L87&lt;0,"초과 수납",IF(L87=0,"완납","잔금 확인"))))))</x:f>
      </x:c>
    </x:row>
    <x:row r="88" ht="21" customHeight="1">
      <x:c r="A88" s="29"/>
      <x:c r="B88" s="29"/>
      <x:c r="C88" s="32"/>
      <x:c r="D88" s="33"/>
      <x:c r="E88" s="32"/>
      <x:c r="F88" s="33"/>
      <x:c r="G88" s="29"/>
      <x:c r="H88" s="32"/>
      <x:c r="I88" s="33"/>
      <x:c r="J88" s="29"/>
      <x:c r="K88" s="34" t="str">
        <x:f>IF(COUNTA(A88:J88)=0,"",SUM(F88,I88))</x:f>
      </x:c>
      <x:c r="L88" s="34" t="str">
        <x:f>IF(ISNUMBER(D88),D88-K88,"")</x:f>
      </x:c>
      <x:c r="M88" s="31" t="str">
        <x:f>IF(COUNTA(A88:J88)=0,"",IF(OR(A88="",B88="",NOT(ISNUMBER(D88)),D88&lt;=0),"주문 정보 확인",IF(COUNTIF($A$11:$A$210,A88)&gt;1,"주문번호 중복",IF(OR(AND(COUNTA(E88:G88)&gt;0,OR(NOT(ISNUMBER(E88)),NOT(ISNUMBER(F88)),F88&lt;=0,AND(G88&lt;&gt;"이체",G88&lt;&gt;"카드",G88&lt;&gt;"현금"))),AND(COUNTA(H88:J88)&gt;0,OR(NOT(ISNUMBER(H88)),NOT(ISNUMBER(I88)),I88&lt;=0,AND(J88&lt;&gt;"이체",J88&lt;&gt;"카드",J88&lt;&gt;"현금")))),"결제 칸 확인",IF(L88&lt;0,"초과 수납",IF(L88=0,"완납","잔금 확인"))))))</x:f>
      </x:c>
    </x:row>
    <x:row r="89" ht="21" customHeight="1">
      <x:c r="A89" s="29"/>
      <x:c r="B89" s="29"/>
      <x:c r="C89" s="32"/>
      <x:c r="D89" s="33"/>
      <x:c r="E89" s="32"/>
      <x:c r="F89" s="33"/>
      <x:c r="G89" s="29"/>
      <x:c r="H89" s="32"/>
      <x:c r="I89" s="33"/>
      <x:c r="J89" s="29"/>
      <x:c r="K89" s="34" t="str">
        <x:f>IF(COUNTA(A89:J89)=0,"",SUM(F89,I89))</x:f>
      </x:c>
      <x:c r="L89" s="34" t="str">
        <x:f>IF(ISNUMBER(D89),D89-K89,"")</x:f>
      </x:c>
      <x:c r="M89" s="31" t="str">
        <x:f>IF(COUNTA(A89:J89)=0,"",IF(OR(A89="",B89="",NOT(ISNUMBER(D89)),D89&lt;=0),"주문 정보 확인",IF(COUNTIF($A$11:$A$210,A89)&gt;1,"주문번호 중복",IF(OR(AND(COUNTA(E89:G89)&gt;0,OR(NOT(ISNUMBER(E89)),NOT(ISNUMBER(F89)),F89&lt;=0,AND(G89&lt;&gt;"이체",G89&lt;&gt;"카드",G89&lt;&gt;"현금"))),AND(COUNTA(H89:J89)&gt;0,OR(NOT(ISNUMBER(H89)),NOT(ISNUMBER(I89)),I89&lt;=0,AND(J89&lt;&gt;"이체",J89&lt;&gt;"카드",J89&lt;&gt;"현금")))),"결제 칸 확인",IF(L89&lt;0,"초과 수납",IF(L89=0,"완납","잔금 확인"))))))</x:f>
      </x:c>
    </x:row>
    <x:row r="90" ht="21" customHeight="1">
      <x:c r="A90" s="29"/>
      <x:c r="B90" s="29"/>
      <x:c r="C90" s="32"/>
      <x:c r="D90" s="33"/>
      <x:c r="E90" s="32"/>
      <x:c r="F90" s="33"/>
      <x:c r="G90" s="29"/>
      <x:c r="H90" s="32"/>
      <x:c r="I90" s="33"/>
      <x:c r="J90" s="29"/>
      <x:c r="K90" s="34" t="str">
        <x:f>IF(COUNTA(A90:J90)=0,"",SUM(F90,I90))</x:f>
      </x:c>
      <x:c r="L90" s="34" t="str">
        <x:f>IF(ISNUMBER(D90),D90-K90,"")</x:f>
      </x:c>
      <x:c r="M90" s="31" t="str">
        <x:f>IF(COUNTA(A90:J90)=0,"",IF(OR(A90="",B90="",NOT(ISNUMBER(D90)),D90&lt;=0),"주문 정보 확인",IF(COUNTIF($A$11:$A$210,A90)&gt;1,"주문번호 중복",IF(OR(AND(COUNTA(E90:G90)&gt;0,OR(NOT(ISNUMBER(E90)),NOT(ISNUMBER(F90)),F90&lt;=0,AND(G90&lt;&gt;"이체",G90&lt;&gt;"카드",G90&lt;&gt;"현금"))),AND(COUNTA(H90:J90)&gt;0,OR(NOT(ISNUMBER(H90)),NOT(ISNUMBER(I90)),I90&lt;=0,AND(J90&lt;&gt;"이체",J90&lt;&gt;"카드",J90&lt;&gt;"현금")))),"결제 칸 확인",IF(L90&lt;0,"초과 수납",IF(L90=0,"완납","잔금 확인"))))))</x:f>
      </x:c>
    </x:row>
    <x:row r="91" ht="21" customHeight="1">
      <x:c r="A91" s="29"/>
      <x:c r="B91" s="29"/>
      <x:c r="C91" s="32"/>
      <x:c r="D91" s="33"/>
      <x:c r="E91" s="32"/>
      <x:c r="F91" s="33"/>
      <x:c r="G91" s="29"/>
      <x:c r="H91" s="32"/>
      <x:c r="I91" s="33"/>
      <x:c r="J91" s="29"/>
      <x:c r="K91" s="34" t="str">
        <x:f>IF(COUNTA(A91:J91)=0,"",SUM(F91,I91))</x:f>
      </x:c>
      <x:c r="L91" s="34" t="str">
        <x:f>IF(ISNUMBER(D91),D91-K91,"")</x:f>
      </x:c>
      <x:c r="M91" s="31" t="str">
        <x:f>IF(COUNTA(A91:J91)=0,"",IF(OR(A91="",B91="",NOT(ISNUMBER(D91)),D91&lt;=0),"주문 정보 확인",IF(COUNTIF($A$11:$A$210,A91)&gt;1,"주문번호 중복",IF(OR(AND(COUNTA(E91:G91)&gt;0,OR(NOT(ISNUMBER(E91)),NOT(ISNUMBER(F91)),F91&lt;=0,AND(G91&lt;&gt;"이체",G91&lt;&gt;"카드",G91&lt;&gt;"현금"))),AND(COUNTA(H91:J91)&gt;0,OR(NOT(ISNUMBER(H91)),NOT(ISNUMBER(I91)),I91&lt;=0,AND(J91&lt;&gt;"이체",J91&lt;&gt;"카드",J91&lt;&gt;"현금")))),"결제 칸 확인",IF(L91&lt;0,"초과 수납",IF(L91=0,"완납","잔금 확인"))))))</x:f>
      </x:c>
    </x:row>
    <x:row r="92" ht="21" customHeight="1">
      <x:c r="A92" s="29"/>
      <x:c r="B92" s="29"/>
      <x:c r="C92" s="32"/>
      <x:c r="D92" s="33"/>
      <x:c r="E92" s="32"/>
      <x:c r="F92" s="33"/>
      <x:c r="G92" s="29"/>
      <x:c r="H92" s="32"/>
      <x:c r="I92" s="33"/>
      <x:c r="J92" s="29"/>
      <x:c r="K92" s="34" t="str">
        <x:f>IF(COUNTA(A92:J92)=0,"",SUM(F92,I92))</x:f>
      </x:c>
      <x:c r="L92" s="34" t="str">
        <x:f>IF(ISNUMBER(D92),D92-K92,"")</x:f>
      </x:c>
      <x:c r="M92" s="31" t="str">
        <x:f>IF(COUNTA(A92:J92)=0,"",IF(OR(A92="",B92="",NOT(ISNUMBER(D92)),D92&lt;=0),"주문 정보 확인",IF(COUNTIF($A$11:$A$210,A92)&gt;1,"주문번호 중복",IF(OR(AND(COUNTA(E92:G92)&gt;0,OR(NOT(ISNUMBER(E92)),NOT(ISNUMBER(F92)),F92&lt;=0,AND(G92&lt;&gt;"이체",G92&lt;&gt;"카드",G92&lt;&gt;"현금"))),AND(COUNTA(H92:J92)&gt;0,OR(NOT(ISNUMBER(H92)),NOT(ISNUMBER(I92)),I92&lt;=0,AND(J92&lt;&gt;"이체",J92&lt;&gt;"카드",J92&lt;&gt;"현금")))),"결제 칸 확인",IF(L92&lt;0,"초과 수납",IF(L92=0,"완납","잔금 확인"))))))</x:f>
      </x:c>
    </x:row>
    <x:row r="93" ht="21" customHeight="1">
      <x:c r="A93" s="29"/>
      <x:c r="B93" s="29"/>
      <x:c r="C93" s="32"/>
      <x:c r="D93" s="33"/>
      <x:c r="E93" s="32"/>
      <x:c r="F93" s="33"/>
      <x:c r="G93" s="29"/>
      <x:c r="H93" s="32"/>
      <x:c r="I93" s="33"/>
      <x:c r="J93" s="29"/>
      <x:c r="K93" s="34" t="str">
        <x:f>IF(COUNTA(A93:J93)=0,"",SUM(F93,I93))</x:f>
      </x:c>
      <x:c r="L93" s="34" t="str">
        <x:f>IF(ISNUMBER(D93),D93-K93,"")</x:f>
      </x:c>
      <x:c r="M93" s="31" t="str">
        <x:f>IF(COUNTA(A93:J93)=0,"",IF(OR(A93="",B93="",NOT(ISNUMBER(D93)),D93&lt;=0),"주문 정보 확인",IF(COUNTIF($A$11:$A$210,A93)&gt;1,"주문번호 중복",IF(OR(AND(COUNTA(E93:G93)&gt;0,OR(NOT(ISNUMBER(E93)),NOT(ISNUMBER(F93)),F93&lt;=0,AND(G93&lt;&gt;"이체",G93&lt;&gt;"카드",G93&lt;&gt;"현금"))),AND(COUNTA(H93:J93)&gt;0,OR(NOT(ISNUMBER(H93)),NOT(ISNUMBER(I93)),I93&lt;=0,AND(J93&lt;&gt;"이체",J93&lt;&gt;"카드",J93&lt;&gt;"현금")))),"결제 칸 확인",IF(L93&lt;0,"초과 수납",IF(L93=0,"완납","잔금 확인"))))))</x:f>
      </x:c>
    </x:row>
    <x:row r="94" ht="21" customHeight="1">
      <x:c r="A94" s="29"/>
      <x:c r="B94" s="29"/>
      <x:c r="C94" s="32"/>
      <x:c r="D94" s="33"/>
      <x:c r="E94" s="32"/>
      <x:c r="F94" s="33"/>
      <x:c r="G94" s="29"/>
      <x:c r="H94" s="32"/>
      <x:c r="I94" s="33"/>
      <x:c r="J94" s="29"/>
      <x:c r="K94" s="34" t="str">
        <x:f>IF(COUNTA(A94:J94)=0,"",SUM(F94,I94))</x:f>
      </x:c>
      <x:c r="L94" s="34" t="str">
        <x:f>IF(ISNUMBER(D94),D94-K94,"")</x:f>
      </x:c>
      <x:c r="M94" s="31" t="str">
        <x:f>IF(COUNTA(A94:J94)=0,"",IF(OR(A94="",B94="",NOT(ISNUMBER(D94)),D94&lt;=0),"주문 정보 확인",IF(COUNTIF($A$11:$A$210,A94)&gt;1,"주문번호 중복",IF(OR(AND(COUNTA(E94:G94)&gt;0,OR(NOT(ISNUMBER(E94)),NOT(ISNUMBER(F94)),F94&lt;=0,AND(G94&lt;&gt;"이체",G94&lt;&gt;"카드",G94&lt;&gt;"현금"))),AND(COUNTA(H94:J94)&gt;0,OR(NOT(ISNUMBER(H94)),NOT(ISNUMBER(I94)),I94&lt;=0,AND(J94&lt;&gt;"이체",J94&lt;&gt;"카드",J94&lt;&gt;"현금")))),"결제 칸 확인",IF(L94&lt;0,"초과 수납",IF(L94=0,"완납","잔금 확인"))))))</x:f>
      </x:c>
    </x:row>
    <x:row r="95" ht="21" customHeight="1">
      <x:c r="A95" s="29"/>
      <x:c r="B95" s="29"/>
      <x:c r="C95" s="32"/>
      <x:c r="D95" s="33"/>
      <x:c r="E95" s="32"/>
      <x:c r="F95" s="33"/>
      <x:c r="G95" s="29"/>
      <x:c r="H95" s="32"/>
      <x:c r="I95" s="33"/>
      <x:c r="J95" s="29"/>
      <x:c r="K95" s="34" t="str">
        <x:f>IF(COUNTA(A95:J95)=0,"",SUM(F95,I95))</x:f>
      </x:c>
      <x:c r="L95" s="34" t="str">
        <x:f>IF(ISNUMBER(D95),D95-K95,"")</x:f>
      </x:c>
      <x:c r="M95" s="31" t="str">
        <x:f>IF(COUNTA(A95:J95)=0,"",IF(OR(A95="",B95="",NOT(ISNUMBER(D95)),D95&lt;=0),"주문 정보 확인",IF(COUNTIF($A$11:$A$210,A95)&gt;1,"주문번호 중복",IF(OR(AND(COUNTA(E95:G95)&gt;0,OR(NOT(ISNUMBER(E95)),NOT(ISNUMBER(F95)),F95&lt;=0,AND(G95&lt;&gt;"이체",G95&lt;&gt;"카드",G95&lt;&gt;"현금"))),AND(COUNTA(H95:J95)&gt;0,OR(NOT(ISNUMBER(H95)),NOT(ISNUMBER(I95)),I95&lt;=0,AND(J95&lt;&gt;"이체",J95&lt;&gt;"카드",J95&lt;&gt;"현금")))),"결제 칸 확인",IF(L95&lt;0,"초과 수납",IF(L95=0,"완납","잔금 확인"))))))</x:f>
      </x:c>
    </x:row>
    <x:row r="96" ht="21" customHeight="1">
      <x:c r="A96" s="29"/>
      <x:c r="B96" s="29"/>
      <x:c r="C96" s="32"/>
      <x:c r="D96" s="33"/>
      <x:c r="E96" s="32"/>
      <x:c r="F96" s="33"/>
      <x:c r="G96" s="29"/>
      <x:c r="H96" s="32"/>
      <x:c r="I96" s="33"/>
      <x:c r="J96" s="29"/>
      <x:c r="K96" s="34" t="str">
        <x:f>IF(COUNTA(A96:J96)=0,"",SUM(F96,I96))</x:f>
      </x:c>
      <x:c r="L96" s="34" t="str">
        <x:f>IF(ISNUMBER(D96),D96-K96,"")</x:f>
      </x:c>
      <x:c r="M96" s="31" t="str">
        <x:f>IF(COUNTA(A96:J96)=0,"",IF(OR(A96="",B96="",NOT(ISNUMBER(D96)),D96&lt;=0),"주문 정보 확인",IF(COUNTIF($A$11:$A$210,A96)&gt;1,"주문번호 중복",IF(OR(AND(COUNTA(E96:G96)&gt;0,OR(NOT(ISNUMBER(E96)),NOT(ISNUMBER(F96)),F96&lt;=0,AND(G96&lt;&gt;"이체",G96&lt;&gt;"카드",G96&lt;&gt;"현금"))),AND(COUNTA(H96:J96)&gt;0,OR(NOT(ISNUMBER(H96)),NOT(ISNUMBER(I96)),I96&lt;=0,AND(J96&lt;&gt;"이체",J96&lt;&gt;"카드",J96&lt;&gt;"현금")))),"결제 칸 확인",IF(L96&lt;0,"초과 수납",IF(L96=0,"완납","잔금 확인"))))))</x:f>
      </x:c>
    </x:row>
    <x:row r="97" ht="21" customHeight="1">
      <x:c r="A97" s="29"/>
      <x:c r="B97" s="29"/>
      <x:c r="C97" s="32"/>
      <x:c r="D97" s="33"/>
      <x:c r="E97" s="32"/>
      <x:c r="F97" s="33"/>
      <x:c r="G97" s="29"/>
      <x:c r="H97" s="32"/>
      <x:c r="I97" s="33"/>
      <x:c r="J97" s="29"/>
      <x:c r="K97" s="34" t="str">
        <x:f>IF(COUNTA(A97:J97)=0,"",SUM(F97,I97))</x:f>
      </x:c>
      <x:c r="L97" s="34" t="str">
        <x:f>IF(ISNUMBER(D97),D97-K97,"")</x:f>
      </x:c>
      <x:c r="M97" s="31" t="str">
        <x:f>IF(COUNTA(A97:J97)=0,"",IF(OR(A97="",B97="",NOT(ISNUMBER(D97)),D97&lt;=0),"주문 정보 확인",IF(COUNTIF($A$11:$A$210,A97)&gt;1,"주문번호 중복",IF(OR(AND(COUNTA(E97:G97)&gt;0,OR(NOT(ISNUMBER(E97)),NOT(ISNUMBER(F97)),F97&lt;=0,AND(G97&lt;&gt;"이체",G97&lt;&gt;"카드",G97&lt;&gt;"현금"))),AND(COUNTA(H97:J97)&gt;0,OR(NOT(ISNUMBER(H97)),NOT(ISNUMBER(I97)),I97&lt;=0,AND(J97&lt;&gt;"이체",J97&lt;&gt;"카드",J97&lt;&gt;"현금")))),"결제 칸 확인",IF(L97&lt;0,"초과 수납",IF(L97=0,"완납","잔금 확인"))))))</x:f>
      </x:c>
    </x:row>
    <x:row r="98" ht="21" customHeight="1">
      <x:c r="A98" s="29"/>
      <x:c r="B98" s="29"/>
      <x:c r="C98" s="32"/>
      <x:c r="D98" s="33"/>
      <x:c r="E98" s="32"/>
      <x:c r="F98" s="33"/>
      <x:c r="G98" s="29"/>
      <x:c r="H98" s="32"/>
      <x:c r="I98" s="33"/>
      <x:c r="J98" s="29"/>
      <x:c r="K98" s="34" t="str">
        <x:f>IF(COUNTA(A98:J98)=0,"",SUM(F98,I98))</x:f>
      </x:c>
      <x:c r="L98" s="34" t="str">
        <x:f>IF(ISNUMBER(D98),D98-K98,"")</x:f>
      </x:c>
      <x:c r="M98" s="31" t="str">
        <x:f>IF(COUNTA(A98:J98)=0,"",IF(OR(A98="",B98="",NOT(ISNUMBER(D98)),D98&lt;=0),"주문 정보 확인",IF(COUNTIF($A$11:$A$210,A98)&gt;1,"주문번호 중복",IF(OR(AND(COUNTA(E98:G98)&gt;0,OR(NOT(ISNUMBER(E98)),NOT(ISNUMBER(F98)),F98&lt;=0,AND(G98&lt;&gt;"이체",G98&lt;&gt;"카드",G98&lt;&gt;"현금"))),AND(COUNTA(H98:J98)&gt;0,OR(NOT(ISNUMBER(H98)),NOT(ISNUMBER(I98)),I98&lt;=0,AND(J98&lt;&gt;"이체",J98&lt;&gt;"카드",J98&lt;&gt;"현금")))),"결제 칸 확인",IF(L98&lt;0,"초과 수납",IF(L98=0,"완납","잔금 확인"))))))</x:f>
      </x:c>
    </x:row>
    <x:row r="99" ht="21" customHeight="1">
      <x:c r="A99" s="29"/>
      <x:c r="B99" s="29"/>
      <x:c r="C99" s="32"/>
      <x:c r="D99" s="33"/>
      <x:c r="E99" s="32"/>
      <x:c r="F99" s="33"/>
      <x:c r="G99" s="29"/>
      <x:c r="H99" s="32"/>
      <x:c r="I99" s="33"/>
      <x:c r="J99" s="29"/>
      <x:c r="K99" s="34" t="str">
        <x:f>IF(COUNTA(A99:J99)=0,"",SUM(F99,I99))</x:f>
      </x:c>
      <x:c r="L99" s="34" t="str">
        <x:f>IF(ISNUMBER(D99),D99-K99,"")</x:f>
      </x:c>
      <x:c r="M99" s="31" t="str">
        <x:f>IF(COUNTA(A99:J99)=0,"",IF(OR(A99="",B99="",NOT(ISNUMBER(D99)),D99&lt;=0),"주문 정보 확인",IF(COUNTIF($A$11:$A$210,A99)&gt;1,"주문번호 중복",IF(OR(AND(COUNTA(E99:G99)&gt;0,OR(NOT(ISNUMBER(E99)),NOT(ISNUMBER(F99)),F99&lt;=0,AND(G99&lt;&gt;"이체",G99&lt;&gt;"카드",G99&lt;&gt;"현금"))),AND(COUNTA(H99:J99)&gt;0,OR(NOT(ISNUMBER(H99)),NOT(ISNUMBER(I99)),I99&lt;=0,AND(J99&lt;&gt;"이체",J99&lt;&gt;"카드",J99&lt;&gt;"현금")))),"결제 칸 확인",IF(L99&lt;0,"초과 수납",IF(L99=0,"완납","잔금 확인"))))))</x:f>
      </x:c>
    </x:row>
    <x:row r="100" ht="21" customHeight="1">
      <x:c r="A100" s="29"/>
      <x:c r="B100" s="29"/>
      <x:c r="C100" s="32"/>
      <x:c r="D100" s="33"/>
      <x:c r="E100" s="32"/>
      <x:c r="F100" s="33"/>
      <x:c r="G100" s="29"/>
      <x:c r="H100" s="32"/>
      <x:c r="I100" s="33"/>
      <x:c r="J100" s="29"/>
      <x:c r="K100" s="34" t="str">
        <x:f>IF(COUNTA(A100:J100)=0,"",SUM(F100,I100))</x:f>
      </x:c>
      <x:c r="L100" s="34" t="str">
        <x:f>IF(ISNUMBER(D100),D100-K100,"")</x:f>
      </x:c>
      <x:c r="M100" s="31" t="str">
        <x:f>IF(COUNTA(A100:J100)=0,"",IF(OR(A100="",B100="",NOT(ISNUMBER(D100)),D100&lt;=0),"주문 정보 확인",IF(COUNTIF($A$11:$A$210,A100)&gt;1,"주문번호 중복",IF(OR(AND(COUNTA(E100:G100)&gt;0,OR(NOT(ISNUMBER(E100)),NOT(ISNUMBER(F100)),F100&lt;=0,AND(G100&lt;&gt;"이체",G100&lt;&gt;"카드",G100&lt;&gt;"현금"))),AND(COUNTA(H100:J100)&gt;0,OR(NOT(ISNUMBER(H100)),NOT(ISNUMBER(I100)),I100&lt;=0,AND(J100&lt;&gt;"이체",J100&lt;&gt;"카드",J100&lt;&gt;"현금")))),"결제 칸 확인",IF(L100&lt;0,"초과 수납",IF(L100=0,"완납","잔금 확인"))))))</x:f>
      </x:c>
    </x:row>
    <x:row r="101" ht="21" customHeight="1">
      <x:c r="A101" s="29"/>
      <x:c r="B101" s="29"/>
      <x:c r="C101" s="32"/>
      <x:c r="D101" s="33"/>
      <x:c r="E101" s="32"/>
      <x:c r="F101" s="33"/>
      <x:c r="G101" s="29"/>
      <x:c r="H101" s="32"/>
      <x:c r="I101" s="33"/>
      <x:c r="J101" s="29"/>
      <x:c r="K101" s="34" t="str">
        <x:f>IF(COUNTA(A101:J101)=0,"",SUM(F101,I101))</x:f>
      </x:c>
      <x:c r="L101" s="34" t="str">
        <x:f>IF(ISNUMBER(D101),D101-K101,"")</x:f>
      </x:c>
      <x:c r="M101" s="31" t="str">
        <x:f>IF(COUNTA(A101:J101)=0,"",IF(OR(A101="",B101="",NOT(ISNUMBER(D101)),D101&lt;=0),"주문 정보 확인",IF(COUNTIF($A$11:$A$210,A101)&gt;1,"주문번호 중복",IF(OR(AND(COUNTA(E101:G101)&gt;0,OR(NOT(ISNUMBER(E101)),NOT(ISNUMBER(F101)),F101&lt;=0,AND(G101&lt;&gt;"이체",G101&lt;&gt;"카드",G101&lt;&gt;"현금"))),AND(COUNTA(H101:J101)&gt;0,OR(NOT(ISNUMBER(H101)),NOT(ISNUMBER(I101)),I101&lt;=0,AND(J101&lt;&gt;"이체",J101&lt;&gt;"카드",J101&lt;&gt;"현금")))),"결제 칸 확인",IF(L101&lt;0,"초과 수납",IF(L101=0,"완납","잔금 확인"))))))</x:f>
      </x:c>
    </x:row>
    <x:row r="102" ht="21" customHeight="1">
      <x:c r="A102" s="29"/>
      <x:c r="B102" s="29"/>
      <x:c r="C102" s="32"/>
      <x:c r="D102" s="33"/>
      <x:c r="E102" s="32"/>
      <x:c r="F102" s="33"/>
      <x:c r="G102" s="29"/>
      <x:c r="H102" s="32"/>
      <x:c r="I102" s="33"/>
      <x:c r="J102" s="29"/>
      <x:c r="K102" s="34" t="str">
        <x:f>IF(COUNTA(A102:J102)=0,"",SUM(F102,I102))</x:f>
      </x:c>
      <x:c r="L102" s="34" t="str">
        <x:f>IF(ISNUMBER(D102),D102-K102,"")</x:f>
      </x:c>
      <x:c r="M102" s="31" t="str">
        <x:f>IF(COUNTA(A102:J102)=0,"",IF(OR(A102="",B102="",NOT(ISNUMBER(D102)),D102&lt;=0),"주문 정보 확인",IF(COUNTIF($A$11:$A$210,A102)&gt;1,"주문번호 중복",IF(OR(AND(COUNTA(E102:G102)&gt;0,OR(NOT(ISNUMBER(E102)),NOT(ISNUMBER(F102)),F102&lt;=0,AND(G102&lt;&gt;"이체",G102&lt;&gt;"카드",G102&lt;&gt;"현금"))),AND(COUNTA(H102:J102)&gt;0,OR(NOT(ISNUMBER(H102)),NOT(ISNUMBER(I102)),I102&lt;=0,AND(J102&lt;&gt;"이체",J102&lt;&gt;"카드",J102&lt;&gt;"현금")))),"결제 칸 확인",IF(L102&lt;0,"초과 수납",IF(L102=0,"완납","잔금 확인"))))))</x:f>
      </x:c>
    </x:row>
    <x:row r="103" ht="21" customHeight="1">
      <x:c r="A103" s="29"/>
      <x:c r="B103" s="29"/>
      <x:c r="C103" s="32"/>
      <x:c r="D103" s="33"/>
      <x:c r="E103" s="32"/>
      <x:c r="F103" s="33"/>
      <x:c r="G103" s="29"/>
      <x:c r="H103" s="32"/>
      <x:c r="I103" s="33"/>
      <x:c r="J103" s="29"/>
      <x:c r="K103" s="34" t="str">
        <x:f>IF(COUNTA(A103:J103)=0,"",SUM(F103,I103))</x:f>
      </x:c>
      <x:c r="L103" s="34" t="str">
        <x:f>IF(ISNUMBER(D103),D103-K103,"")</x:f>
      </x:c>
      <x:c r="M103" s="31" t="str">
        <x:f>IF(COUNTA(A103:J103)=0,"",IF(OR(A103="",B103="",NOT(ISNUMBER(D103)),D103&lt;=0),"주문 정보 확인",IF(COUNTIF($A$11:$A$210,A103)&gt;1,"주문번호 중복",IF(OR(AND(COUNTA(E103:G103)&gt;0,OR(NOT(ISNUMBER(E103)),NOT(ISNUMBER(F103)),F103&lt;=0,AND(G103&lt;&gt;"이체",G103&lt;&gt;"카드",G103&lt;&gt;"현금"))),AND(COUNTA(H103:J103)&gt;0,OR(NOT(ISNUMBER(H103)),NOT(ISNUMBER(I103)),I103&lt;=0,AND(J103&lt;&gt;"이체",J103&lt;&gt;"카드",J103&lt;&gt;"현금")))),"결제 칸 확인",IF(L103&lt;0,"초과 수납",IF(L103=0,"완납","잔금 확인"))))))</x:f>
      </x:c>
    </x:row>
    <x:row r="104" ht="21" customHeight="1">
      <x:c r="A104" s="29"/>
      <x:c r="B104" s="29"/>
      <x:c r="C104" s="32"/>
      <x:c r="D104" s="33"/>
      <x:c r="E104" s="32"/>
      <x:c r="F104" s="33"/>
      <x:c r="G104" s="29"/>
      <x:c r="H104" s="32"/>
      <x:c r="I104" s="33"/>
      <x:c r="J104" s="29"/>
      <x:c r="K104" s="34" t="str">
        <x:f>IF(COUNTA(A104:J104)=0,"",SUM(F104,I104))</x:f>
      </x:c>
      <x:c r="L104" s="34" t="str">
        <x:f>IF(ISNUMBER(D104),D104-K104,"")</x:f>
      </x:c>
      <x:c r="M104" s="31" t="str">
        <x:f>IF(COUNTA(A104:J104)=0,"",IF(OR(A104="",B104="",NOT(ISNUMBER(D104)),D104&lt;=0),"주문 정보 확인",IF(COUNTIF($A$11:$A$210,A104)&gt;1,"주문번호 중복",IF(OR(AND(COUNTA(E104:G104)&gt;0,OR(NOT(ISNUMBER(E104)),NOT(ISNUMBER(F104)),F104&lt;=0,AND(G104&lt;&gt;"이체",G104&lt;&gt;"카드",G104&lt;&gt;"현금"))),AND(COUNTA(H104:J104)&gt;0,OR(NOT(ISNUMBER(H104)),NOT(ISNUMBER(I104)),I104&lt;=0,AND(J104&lt;&gt;"이체",J104&lt;&gt;"카드",J104&lt;&gt;"현금")))),"결제 칸 확인",IF(L104&lt;0,"초과 수납",IF(L104=0,"완납","잔금 확인"))))))</x:f>
      </x:c>
    </x:row>
    <x:row r="105" ht="21" customHeight="1">
      <x:c r="A105" s="29"/>
      <x:c r="B105" s="29"/>
      <x:c r="C105" s="32"/>
      <x:c r="D105" s="33"/>
      <x:c r="E105" s="32"/>
      <x:c r="F105" s="33"/>
      <x:c r="G105" s="29"/>
      <x:c r="H105" s="32"/>
      <x:c r="I105" s="33"/>
      <x:c r="J105" s="29"/>
      <x:c r="K105" s="34" t="str">
        <x:f>IF(COUNTA(A105:J105)=0,"",SUM(F105,I105))</x:f>
      </x:c>
      <x:c r="L105" s="34" t="str">
        <x:f>IF(ISNUMBER(D105),D105-K105,"")</x:f>
      </x:c>
      <x:c r="M105" s="31" t="str">
        <x:f>IF(COUNTA(A105:J105)=0,"",IF(OR(A105="",B105="",NOT(ISNUMBER(D105)),D105&lt;=0),"주문 정보 확인",IF(COUNTIF($A$11:$A$210,A105)&gt;1,"주문번호 중복",IF(OR(AND(COUNTA(E105:G105)&gt;0,OR(NOT(ISNUMBER(E105)),NOT(ISNUMBER(F105)),F105&lt;=0,AND(G105&lt;&gt;"이체",G105&lt;&gt;"카드",G105&lt;&gt;"현금"))),AND(COUNTA(H105:J105)&gt;0,OR(NOT(ISNUMBER(H105)),NOT(ISNUMBER(I105)),I105&lt;=0,AND(J105&lt;&gt;"이체",J105&lt;&gt;"카드",J105&lt;&gt;"현금")))),"결제 칸 확인",IF(L105&lt;0,"초과 수납",IF(L105=0,"완납","잔금 확인"))))))</x:f>
      </x:c>
    </x:row>
    <x:row r="106" ht="21" customHeight="1">
      <x:c r="A106" s="29"/>
      <x:c r="B106" s="29"/>
      <x:c r="C106" s="32"/>
      <x:c r="D106" s="33"/>
      <x:c r="E106" s="32"/>
      <x:c r="F106" s="33"/>
      <x:c r="G106" s="29"/>
      <x:c r="H106" s="32"/>
      <x:c r="I106" s="33"/>
      <x:c r="J106" s="29"/>
      <x:c r="K106" s="34" t="str">
        <x:f>IF(COUNTA(A106:J106)=0,"",SUM(F106,I106))</x:f>
      </x:c>
      <x:c r="L106" s="34" t="str">
        <x:f>IF(ISNUMBER(D106),D106-K106,"")</x:f>
      </x:c>
      <x:c r="M106" s="31" t="str">
        <x:f>IF(COUNTA(A106:J106)=0,"",IF(OR(A106="",B106="",NOT(ISNUMBER(D106)),D106&lt;=0),"주문 정보 확인",IF(COUNTIF($A$11:$A$210,A106)&gt;1,"주문번호 중복",IF(OR(AND(COUNTA(E106:G106)&gt;0,OR(NOT(ISNUMBER(E106)),NOT(ISNUMBER(F106)),F106&lt;=0,AND(G106&lt;&gt;"이체",G106&lt;&gt;"카드",G106&lt;&gt;"현금"))),AND(COUNTA(H106:J106)&gt;0,OR(NOT(ISNUMBER(H106)),NOT(ISNUMBER(I106)),I106&lt;=0,AND(J106&lt;&gt;"이체",J106&lt;&gt;"카드",J106&lt;&gt;"현금")))),"결제 칸 확인",IF(L106&lt;0,"초과 수납",IF(L106=0,"완납","잔금 확인"))))))</x:f>
      </x:c>
    </x:row>
    <x:row r="107" ht="21" customHeight="1">
      <x:c r="A107" s="29"/>
      <x:c r="B107" s="29"/>
      <x:c r="C107" s="32"/>
      <x:c r="D107" s="33"/>
      <x:c r="E107" s="32"/>
      <x:c r="F107" s="33"/>
      <x:c r="G107" s="29"/>
      <x:c r="H107" s="32"/>
      <x:c r="I107" s="33"/>
      <x:c r="J107" s="29"/>
      <x:c r="K107" s="34" t="str">
        <x:f>IF(COUNTA(A107:J107)=0,"",SUM(F107,I107))</x:f>
      </x:c>
      <x:c r="L107" s="34" t="str">
        <x:f>IF(ISNUMBER(D107),D107-K107,"")</x:f>
      </x:c>
      <x:c r="M107" s="31" t="str">
        <x:f>IF(COUNTA(A107:J107)=0,"",IF(OR(A107="",B107="",NOT(ISNUMBER(D107)),D107&lt;=0),"주문 정보 확인",IF(COUNTIF($A$11:$A$210,A107)&gt;1,"주문번호 중복",IF(OR(AND(COUNTA(E107:G107)&gt;0,OR(NOT(ISNUMBER(E107)),NOT(ISNUMBER(F107)),F107&lt;=0,AND(G107&lt;&gt;"이체",G107&lt;&gt;"카드",G107&lt;&gt;"현금"))),AND(COUNTA(H107:J107)&gt;0,OR(NOT(ISNUMBER(H107)),NOT(ISNUMBER(I107)),I107&lt;=0,AND(J107&lt;&gt;"이체",J107&lt;&gt;"카드",J107&lt;&gt;"현금")))),"결제 칸 확인",IF(L107&lt;0,"초과 수납",IF(L107=0,"완납","잔금 확인"))))))</x:f>
      </x:c>
    </x:row>
    <x:row r="108" ht="21" customHeight="1">
      <x:c r="A108" s="29"/>
      <x:c r="B108" s="29"/>
      <x:c r="C108" s="32"/>
      <x:c r="D108" s="33"/>
      <x:c r="E108" s="32"/>
      <x:c r="F108" s="33"/>
      <x:c r="G108" s="29"/>
      <x:c r="H108" s="32"/>
      <x:c r="I108" s="33"/>
      <x:c r="J108" s="29"/>
      <x:c r="K108" s="34" t="str">
        <x:f>IF(COUNTA(A108:J108)=0,"",SUM(F108,I108))</x:f>
      </x:c>
      <x:c r="L108" s="34" t="str">
        <x:f>IF(ISNUMBER(D108),D108-K108,"")</x:f>
      </x:c>
      <x:c r="M108" s="31" t="str">
        <x:f>IF(COUNTA(A108:J108)=0,"",IF(OR(A108="",B108="",NOT(ISNUMBER(D108)),D108&lt;=0),"주문 정보 확인",IF(COUNTIF($A$11:$A$210,A108)&gt;1,"주문번호 중복",IF(OR(AND(COUNTA(E108:G108)&gt;0,OR(NOT(ISNUMBER(E108)),NOT(ISNUMBER(F108)),F108&lt;=0,AND(G108&lt;&gt;"이체",G108&lt;&gt;"카드",G108&lt;&gt;"현금"))),AND(COUNTA(H108:J108)&gt;0,OR(NOT(ISNUMBER(H108)),NOT(ISNUMBER(I108)),I108&lt;=0,AND(J108&lt;&gt;"이체",J108&lt;&gt;"카드",J108&lt;&gt;"현금")))),"결제 칸 확인",IF(L108&lt;0,"초과 수납",IF(L108=0,"완납","잔금 확인"))))))</x:f>
      </x:c>
    </x:row>
    <x:row r="109" ht="21" customHeight="1">
      <x:c r="A109" s="29"/>
      <x:c r="B109" s="29"/>
      <x:c r="C109" s="32"/>
      <x:c r="D109" s="33"/>
      <x:c r="E109" s="32"/>
      <x:c r="F109" s="33"/>
      <x:c r="G109" s="29"/>
      <x:c r="H109" s="32"/>
      <x:c r="I109" s="33"/>
      <x:c r="J109" s="29"/>
      <x:c r="K109" s="34" t="str">
        <x:f>IF(COUNTA(A109:J109)=0,"",SUM(F109,I109))</x:f>
      </x:c>
      <x:c r="L109" s="34" t="str">
        <x:f>IF(ISNUMBER(D109),D109-K109,"")</x:f>
      </x:c>
      <x:c r="M109" s="31" t="str">
        <x:f>IF(COUNTA(A109:J109)=0,"",IF(OR(A109="",B109="",NOT(ISNUMBER(D109)),D109&lt;=0),"주문 정보 확인",IF(COUNTIF($A$11:$A$210,A109)&gt;1,"주문번호 중복",IF(OR(AND(COUNTA(E109:G109)&gt;0,OR(NOT(ISNUMBER(E109)),NOT(ISNUMBER(F109)),F109&lt;=0,AND(G109&lt;&gt;"이체",G109&lt;&gt;"카드",G109&lt;&gt;"현금"))),AND(COUNTA(H109:J109)&gt;0,OR(NOT(ISNUMBER(H109)),NOT(ISNUMBER(I109)),I109&lt;=0,AND(J109&lt;&gt;"이체",J109&lt;&gt;"카드",J109&lt;&gt;"현금")))),"결제 칸 확인",IF(L109&lt;0,"초과 수납",IF(L109=0,"완납","잔금 확인"))))))</x:f>
      </x:c>
    </x:row>
    <x:row r="110" ht="21" customHeight="1">
      <x:c r="A110" s="29"/>
      <x:c r="B110" s="29"/>
      <x:c r="C110" s="32"/>
      <x:c r="D110" s="33"/>
      <x:c r="E110" s="32"/>
      <x:c r="F110" s="33"/>
      <x:c r="G110" s="29"/>
      <x:c r="H110" s="32"/>
      <x:c r="I110" s="33"/>
      <x:c r="J110" s="29"/>
      <x:c r="K110" s="34" t="str">
        <x:f>IF(COUNTA(A110:J110)=0,"",SUM(F110,I110))</x:f>
      </x:c>
      <x:c r="L110" s="34" t="str">
        <x:f>IF(ISNUMBER(D110),D110-K110,"")</x:f>
      </x:c>
      <x:c r="M110" s="31" t="str">
        <x:f>IF(COUNTA(A110:J110)=0,"",IF(OR(A110="",B110="",NOT(ISNUMBER(D110)),D110&lt;=0),"주문 정보 확인",IF(COUNTIF($A$11:$A$210,A110)&gt;1,"주문번호 중복",IF(OR(AND(COUNTA(E110:G110)&gt;0,OR(NOT(ISNUMBER(E110)),NOT(ISNUMBER(F110)),F110&lt;=0,AND(G110&lt;&gt;"이체",G110&lt;&gt;"카드",G110&lt;&gt;"현금"))),AND(COUNTA(H110:J110)&gt;0,OR(NOT(ISNUMBER(H110)),NOT(ISNUMBER(I110)),I110&lt;=0,AND(J110&lt;&gt;"이체",J110&lt;&gt;"카드",J110&lt;&gt;"현금")))),"결제 칸 확인",IF(L110&lt;0,"초과 수납",IF(L110=0,"완납","잔금 확인"))))))</x:f>
      </x:c>
    </x:row>
    <x:row r="111" ht="21" customHeight="1">
      <x:c r="A111" s="29"/>
      <x:c r="B111" s="29"/>
      <x:c r="C111" s="32"/>
      <x:c r="D111" s="33"/>
      <x:c r="E111" s="32"/>
      <x:c r="F111" s="33"/>
      <x:c r="G111" s="29"/>
      <x:c r="H111" s="32"/>
      <x:c r="I111" s="33"/>
      <x:c r="J111" s="29"/>
      <x:c r="K111" s="34" t="str">
        <x:f>IF(COUNTA(A111:J111)=0,"",SUM(F111,I111))</x:f>
      </x:c>
      <x:c r="L111" s="34" t="str">
        <x:f>IF(ISNUMBER(D111),D111-K111,"")</x:f>
      </x:c>
      <x:c r="M111" s="31" t="str">
        <x:f>IF(COUNTA(A111:J111)=0,"",IF(OR(A111="",B111="",NOT(ISNUMBER(D111)),D111&lt;=0),"주문 정보 확인",IF(COUNTIF($A$11:$A$210,A111)&gt;1,"주문번호 중복",IF(OR(AND(COUNTA(E111:G111)&gt;0,OR(NOT(ISNUMBER(E111)),NOT(ISNUMBER(F111)),F111&lt;=0,AND(G111&lt;&gt;"이체",G111&lt;&gt;"카드",G111&lt;&gt;"현금"))),AND(COUNTA(H111:J111)&gt;0,OR(NOT(ISNUMBER(H111)),NOT(ISNUMBER(I111)),I111&lt;=0,AND(J111&lt;&gt;"이체",J111&lt;&gt;"카드",J111&lt;&gt;"현금")))),"결제 칸 확인",IF(L111&lt;0,"초과 수납",IF(L111=0,"완납","잔금 확인"))))))</x:f>
      </x:c>
    </x:row>
    <x:row r="112" ht="21" customHeight="1">
      <x:c r="A112" s="29"/>
      <x:c r="B112" s="29"/>
      <x:c r="C112" s="32"/>
      <x:c r="D112" s="33"/>
      <x:c r="E112" s="32"/>
      <x:c r="F112" s="33"/>
      <x:c r="G112" s="29"/>
      <x:c r="H112" s="32"/>
      <x:c r="I112" s="33"/>
      <x:c r="J112" s="29"/>
      <x:c r="K112" s="34" t="str">
        <x:f>IF(COUNTA(A112:J112)=0,"",SUM(F112,I112))</x:f>
      </x:c>
      <x:c r="L112" s="34" t="str">
        <x:f>IF(ISNUMBER(D112),D112-K112,"")</x:f>
      </x:c>
      <x:c r="M112" s="31" t="str">
        <x:f>IF(COUNTA(A112:J112)=0,"",IF(OR(A112="",B112="",NOT(ISNUMBER(D112)),D112&lt;=0),"주문 정보 확인",IF(COUNTIF($A$11:$A$210,A112)&gt;1,"주문번호 중복",IF(OR(AND(COUNTA(E112:G112)&gt;0,OR(NOT(ISNUMBER(E112)),NOT(ISNUMBER(F112)),F112&lt;=0,AND(G112&lt;&gt;"이체",G112&lt;&gt;"카드",G112&lt;&gt;"현금"))),AND(COUNTA(H112:J112)&gt;0,OR(NOT(ISNUMBER(H112)),NOT(ISNUMBER(I112)),I112&lt;=0,AND(J112&lt;&gt;"이체",J112&lt;&gt;"카드",J112&lt;&gt;"현금")))),"결제 칸 확인",IF(L112&lt;0,"초과 수납",IF(L112=0,"완납","잔금 확인"))))))</x:f>
      </x:c>
    </x:row>
    <x:row r="113" ht="21" customHeight="1">
      <x:c r="A113" s="29"/>
      <x:c r="B113" s="29"/>
      <x:c r="C113" s="32"/>
      <x:c r="D113" s="33"/>
      <x:c r="E113" s="32"/>
      <x:c r="F113" s="33"/>
      <x:c r="G113" s="29"/>
      <x:c r="H113" s="32"/>
      <x:c r="I113" s="33"/>
      <x:c r="J113" s="29"/>
      <x:c r="K113" s="34" t="str">
        <x:f>IF(COUNTA(A113:J113)=0,"",SUM(F113,I113))</x:f>
      </x:c>
      <x:c r="L113" s="34" t="str">
        <x:f>IF(ISNUMBER(D113),D113-K113,"")</x:f>
      </x:c>
      <x:c r="M113" s="31" t="str">
        <x:f>IF(COUNTA(A113:J113)=0,"",IF(OR(A113="",B113="",NOT(ISNUMBER(D113)),D113&lt;=0),"주문 정보 확인",IF(COUNTIF($A$11:$A$210,A113)&gt;1,"주문번호 중복",IF(OR(AND(COUNTA(E113:G113)&gt;0,OR(NOT(ISNUMBER(E113)),NOT(ISNUMBER(F113)),F113&lt;=0,AND(G113&lt;&gt;"이체",G113&lt;&gt;"카드",G113&lt;&gt;"현금"))),AND(COUNTA(H113:J113)&gt;0,OR(NOT(ISNUMBER(H113)),NOT(ISNUMBER(I113)),I113&lt;=0,AND(J113&lt;&gt;"이체",J113&lt;&gt;"카드",J113&lt;&gt;"현금")))),"결제 칸 확인",IF(L113&lt;0,"초과 수납",IF(L113=0,"완납","잔금 확인"))))))</x:f>
      </x:c>
    </x:row>
    <x:row r="114" ht="21" customHeight="1">
      <x:c r="A114" s="29"/>
      <x:c r="B114" s="29"/>
      <x:c r="C114" s="32"/>
      <x:c r="D114" s="33"/>
      <x:c r="E114" s="32"/>
      <x:c r="F114" s="33"/>
      <x:c r="G114" s="29"/>
      <x:c r="H114" s="32"/>
      <x:c r="I114" s="33"/>
      <x:c r="J114" s="29"/>
      <x:c r="K114" s="34" t="str">
        <x:f>IF(COUNTA(A114:J114)=0,"",SUM(F114,I114))</x:f>
      </x:c>
      <x:c r="L114" s="34" t="str">
        <x:f>IF(ISNUMBER(D114),D114-K114,"")</x:f>
      </x:c>
      <x:c r="M114" s="31" t="str">
        <x:f>IF(COUNTA(A114:J114)=0,"",IF(OR(A114="",B114="",NOT(ISNUMBER(D114)),D114&lt;=0),"주문 정보 확인",IF(COUNTIF($A$11:$A$210,A114)&gt;1,"주문번호 중복",IF(OR(AND(COUNTA(E114:G114)&gt;0,OR(NOT(ISNUMBER(E114)),NOT(ISNUMBER(F114)),F114&lt;=0,AND(G114&lt;&gt;"이체",G114&lt;&gt;"카드",G114&lt;&gt;"현금"))),AND(COUNTA(H114:J114)&gt;0,OR(NOT(ISNUMBER(H114)),NOT(ISNUMBER(I114)),I114&lt;=0,AND(J114&lt;&gt;"이체",J114&lt;&gt;"카드",J114&lt;&gt;"현금")))),"결제 칸 확인",IF(L114&lt;0,"초과 수납",IF(L114=0,"완납","잔금 확인"))))))</x:f>
      </x:c>
    </x:row>
    <x:row r="115" ht="21" customHeight="1">
      <x:c r="A115" s="29"/>
      <x:c r="B115" s="29"/>
      <x:c r="C115" s="32"/>
      <x:c r="D115" s="33"/>
      <x:c r="E115" s="32"/>
      <x:c r="F115" s="33"/>
      <x:c r="G115" s="29"/>
      <x:c r="H115" s="32"/>
      <x:c r="I115" s="33"/>
      <x:c r="J115" s="29"/>
      <x:c r="K115" s="34" t="str">
        <x:f>IF(COUNTA(A115:J115)=0,"",SUM(F115,I115))</x:f>
      </x:c>
      <x:c r="L115" s="34" t="str">
        <x:f>IF(ISNUMBER(D115),D115-K115,"")</x:f>
      </x:c>
      <x:c r="M115" s="31" t="str">
        <x:f>IF(COUNTA(A115:J115)=0,"",IF(OR(A115="",B115="",NOT(ISNUMBER(D115)),D115&lt;=0),"주문 정보 확인",IF(COUNTIF($A$11:$A$210,A115)&gt;1,"주문번호 중복",IF(OR(AND(COUNTA(E115:G115)&gt;0,OR(NOT(ISNUMBER(E115)),NOT(ISNUMBER(F115)),F115&lt;=0,AND(G115&lt;&gt;"이체",G115&lt;&gt;"카드",G115&lt;&gt;"현금"))),AND(COUNTA(H115:J115)&gt;0,OR(NOT(ISNUMBER(H115)),NOT(ISNUMBER(I115)),I115&lt;=0,AND(J115&lt;&gt;"이체",J115&lt;&gt;"카드",J115&lt;&gt;"현금")))),"결제 칸 확인",IF(L115&lt;0,"초과 수납",IF(L115=0,"완납","잔금 확인"))))))</x:f>
      </x:c>
    </x:row>
    <x:row r="116" ht="21" customHeight="1">
      <x:c r="A116" s="29"/>
      <x:c r="B116" s="29"/>
      <x:c r="C116" s="32"/>
      <x:c r="D116" s="33"/>
      <x:c r="E116" s="32"/>
      <x:c r="F116" s="33"/>
      <x:c r="G116" s="29"/>
      <x:c r="H116" s="32"/>
      <x:c r="I116" s="33"/>
      <x:c r="J116" s="29"/>
      <x:c r="K116" s="34" t="str">
        <x:f>IF(COUNTA(A116:J116)=0,"",SUM(F116,I116))</x:f>
      </x:c>
      <x:c r="L116" s="34" t="str">
        <x:f>IF(ISNUMBER(D116),D116-K116,"")</x:f>
      </x:c>
      <x:c r="M116" s="31" t="str">
        <x:f>IF(COUNTA(A116:J116)=0,"",IF(OR(A116="",B116="",NOT(ISNUMBER(D116)),D116&lt;=0),"주문 정보 확인",IF(COUNTIF($A$11:$A$210,A116)&gt;1,"주문번호 중복",IF(OR(AND(COUNTA(E116:G116)&gt;0,OR(NOT(ISNUMBER(E116)),NOT(ISNUMBER(F116)),F116&lt;=0,AND(G116&lt;&gt;"이체",G116&lt;&gt;"카드",G116&lt;&gt;"현금"))),AND(COUNTA(H116:J116)&gt;0,OR(NOT(ISNUMBER(H116)),NOT(ISNUMBER(I116)),I116&lt;=0,AND(J116&lt;&gt;"이체",J116&lt;&gt;"카드",J116&lt;&gt;"현금")))),"결제 칸 확인",IF(L116&lt;0,"초과 수납",IF(L116=0,"완납","잔금 확인"))))))</x:f>
      </x:c>
    </x:row>
    <x:row r="117" ht="21" customHeight="1">
      <x:c r="A117" s="29"/>
      <x:c r="B117" s="29"/>
      <x:c r="C117" s="32"/>
      <x:c r="D117" s="33"/>
      <x:c r="E117" s="32"/>
      <x:c r="F117" s="33"/>
      <x:c r="G117" s="29"/>
      <x:c r="H117" s="32"/>
      <x:c r="I117" s="33"/>
      <x:c r="J117" s="29"/>
      <x:c r="K117" s="34" t="str">
        <x:f>IF(COUNTA(A117:J117)=0,"",SUM(F117,I117))</x:f>
      </x:c>
      <x:c r="L117" s="34" t="str">
        <x:f>IF(ISNUMBER(D117),D117-K117,"")</x:f>
      </x:c>
      <x:c r="M117" s="31" t="str">
        <x:f>IF(COUNTA(A117:J117)=0,"",IF(OR(A117="",B117="",NOT(ISNUMBER(D117)),D117&lt;=0),"주문 정보 확인",IF(COUNTIF($A$11:$A$210,A117)&gt;1,"주문번호 중복",IF(OR(AND(COUNTA(E117:G117)&gt;0,OR(NOT(ISNUMBER(E117)),NOT(ISNUMBER(F117)),F117&lt;=0,AND(G117&lt;&gt;"이체",G117&lt;&gt;"카드",G117&lt;&gt;"현금"))),AND(COUNTA(H117:J117)&gt;0,OR(NOT(ISNUMBER(H117)),NOT(ISNUMBER(I117)),I117&lt;=0,AND(J117&lt;&gt;"이체",J117&lt;&gt;"카드",J117&lt;&gt;"현금")))),"결제 칸 확인",IF(L117&lt;0,"초과 수납",IF(L117=0,"완납","잔금 확인"))))))</x:f>
      </x:c>
    </x:row>
    <x:row r="118" ht="21" customHeight="1">
      <x:c r="A118" s="29"/>
      <x:c r="B118" s="29"/>
      <x:c r="C118" s="32"/>
      <x:c r="D118" s="33"/>
      <x:c r="E118" s="32"/>
      <x:c r="F118" s="33"/>
      <x:c r="G118" s="29"/>
      <x:c r="H118" s="32"/>
      <x:c r="I118" s="33"/>
      <x:c r="J118" s="29"/>
      <x:c r="K118" s="34" t="str">
        <x:f>IF(COUNTA(A118:J118)=0,"",SUM(F118,I118))</x:f>
      </x:c>
      <x:c r="L118" s="34" t="str">
        <x:f>IF(ISNUMBER(D118),D118-K118,"")</x:f>
      </x:c>
      <x:c r="M118" s="31" t="str">
        <x:f>IF(COUNTA(A118:J118)=0,"",IF(OR(A118="",B118="",NOT(ISNUMBER(D118)),D118&lt;=0),"주문 정보 확인",IF(COUNTIF($A$11:$A$210,A118)&gt;1,"주문번호 중복",IF(OR(AND(COUNTA(E118:G118)&gt;0,OR(NOT(ISNUMBER(E118)),NOT(ISNUMBER(F118)),F118&lt;=0,AND(G118&lt;&gt;"이체",G118&lt;&gt;"카드",G118&lt;&gt;"현금"))),AND(COUNTA(H118:J118)&gt;0,OR(NOT(ISNUMBER(H118)),NOT(ISNUMBER(I118)),I118&lt;=0,AND(J118&lt;&gt;"이체",J118&lt;&gt;"카드",J118&lt;&gt;"현금")))),"결제 칸 확인",IF(L118&lt;0,"초과 수납",IF(L118=0,"완납","잔금 확인"))))))</x:f>
      </x:c>
    </x:row>
    <x:row r="119" ht="21" customHeight="1">
      <x:c r="A119" s="29"/>
      <x:c r="B119" s="29"/>
      <x:c r="C119" s="32"/>
      <x:c r="D119" s="33"/>
      <x:c r="E119" s="32"/>
      <x:c r="F119" s="33"/>
      <x:c r="G119" s="29"/>
      <x:c r="H119" s="32"/>
      <x:c r="I119" s="33"/>
      <x:c r="J119" s="29"/>
      <x:c r="K119" s="34" t="str">
        <x:f>IF(COUNTA(A119:J119)=0,"",SUM(F119,I119))</x:f>
      </x:c>
      <x:c r="L119" s="34" t="str">
        <x:f>IF(ISNUMBER(D119),D119-K119,"")</x:f>
      </x:c>
      <x:c r="M119" s="31" t="str">
        <x:f>IF(COUNTA(A119:J119)=0,"",IF(OR(A119="",B119="",NOT(ISNUMBER(D119)),D119&lt;=0),"주문 정보 확인",IF(COUNTIF($A$11:$A$210,A119)&gt;1,"주문번호 중복",IF(OR(AND(COUNTA(E119:G119)&gt;0,OR(NOT(ISNUMBER(E119)),NOT(ISNUMBER(F119)),F119&lt;=0,AND(G119&lt;&gt;"이체",G119&lt;&gt;"카드",G119&lt;&gt;"현금"))),AND(COUNTA(H119:J119)&gt;0,OR(NOT(ISNUMBER(H119)),NOT(ISNUMBER(I119)),I119&lt;=0,AND(J119&lt;&gt;"이체",J119&lt;&gt;"카드",J119&lt;&gt;"현금")))),"결제 칸 확인",IF(L119&lt;0,"초과 수납",IF(L119=0,"완납","잔금 확인"))))))</x:f>
      </x:c>
    </x:row>
    <x:row r="120" ht="21" customHeight="1">
      <x:c r="A120" s="29"/>
      <x:c r="B120" s="29"/>
      <x:c r="C120" s="32"/>
      <x:c r="D120" s="33"/>
      <x:c r="E120" s="32"/>
      <x:c r="F120" s="33"/>
      <x:c r="G120" s="29"/>
      <x:c r="H120" s="32"/>
      <x:c r="I120" s="33"/>
      <x:c r="J120" s="29"/>
      <x:c r="K120" s="34" t="str">
        <x:f>IF(COUNTA(A120:J120)=0,"",SUM(F120,I120))</x:f>
      </x:c>
      <x:c r="L120" s="34" t="str">
        <x:f>IF(ISNUMBER(D120),D120-K120,"")</x:f>
      </x:c>
      <x:c r="M120" s="31" t="str">
        <x:f>IF(COUNTA(A120:J120)=0,"",IF(OR(A120="",B120="",NOT(ISNUMBER(D120)),D120&lt;=0),"주문 정보 확인",IF(COUNTIF($A$11:$A$210,A120)&gt;1,"주문번호 중복",IF(OR(AND(COUNTA(E120:G120)&gt;0,OR(NOT(ISNUMBER(E120)),NOT(ISNUMBER(F120)),F120&lt;=0,AND(G120&lt;&gt;"이체",G120&lt;&gt;"카드",G120&lt;&gt;"현금"))),AND(COUNTA(H120:J120)&gt;0,OR(NOT(ISNUMBER(H120)),NOT(ISNUMBER(I120)),I120&lt;=0,AND(J120&lt;&gt;"이체",J120&lt;&gt;"카드",J120&lt;&gt;"현금")))),"결제 칸 확인",IF(L120&lt;0,"초과 수납",IF(L120=0,"완납","잔금 확인"))))))</x:f>
      </x:c>
    </x:row>
    <x:row r="121" ht="21" customHeight="1">
      <x:c r="A121" s="29"/>
      <x:c r="B121" s="29"/>
      <x:c r="C121" s="32"/>
      <x:c r="D121" s="33"/>
      <x:c r="E121" s="32"/>
      <x:c r="F121" s="33"/>
      <x:c r="G121" s="29"/>
      <x:c r="H121" s="32"/>
      <x:c r="I121" s="33"/>
      <x:c r="J121" s="29"/>
      <x:c r="K121" s="34" t="str">
        <x:f>IF(COUNTA(A121:J121)=0,"",SUM(F121,I121))</x:f>
      </x:c>
      <x:c r="L121" s="34" t="str">
        <x:f>IF(ISNUMBER(D121),D121-K121,"")</x:f>
      </x:c>
      <x:c r="M121" s="31" t="str">
        <x:f>IF(COUNTA(A121:J121)=0,"",IF(OR(A121="",B121="",NOT(ISNUMBER(D121)),D121&lt;=0),"주문 정보 확인",IF(COUNTIF($A$11:$A$210,A121)&gt;1,"주문번호 중복",IF(OR(AND(COUNTA(E121:G121)&gt;0,OR(NOT(ISNUMBER(E121)),NOT(ISNUMBER(F121)),F121&lt;=0,AND(G121&lt;&gt;"이체",G121&lt;&gt;"카드",G121&lt;&gt;"현금"))),AND(COUNTA(H121:J121)&gt;0,OR(NOT(ISNUMBER(H121)),NOT(ISNUMBER(I121)),I121&lt;=0,AND(J121&lt;&gt;"이체",J121&lt;&gt;"카드",J121&lt;&gt;"현금")))),"결제 칸 확인",IF(L121&lt;0,"초과 수납",IF(L121=0,"완납","잔금 확인"))))))</x:f>
      </x:c>
    </x:row>
    <x:row r="122" ht="21" customHeight="1">
      <x:c r="A122" s="29"/>
      <x:c r="B122" s="29"/>
      <x:c r="C122" s="32"/>
      <x:c r="D122" s="33"/>
      <x:c r="E122" s="32"/>
      <x:c r="F122" s="33"/>
      <x:c r="G122" s="29"/>
      <x:c r="H122" s="32"/>
      <x:c r="I122" s="33"/>
      <x:c r="J122" s="29"/>
      <x:c r="K122" s="34" t="str">
        <x:f>IF(COUNTA(A122:J122)=0,"",SUM(F122,I122))</x:f>
      </x:c>
      <x:c r="L122" s="34" t="str">
        <x:f>IF(ISNUMBER(D122),D122-K122,"")</x:f>
      </x:c>
      <x:c r="M122" s="31" t="str">
        <x:f>IF(COUNTA(A122:J122)=0,"",IF(OR(A122="",B122="",NOT(ISNUMBER(D122)),D122&lt;=0),"주문 정보 확인",IF(COUNTIF($A$11:$A$210,A122)&gt;1,"주문번호 중복",IF(OR(AND(COUNTA(E122:G122)&gt;0,OR(NOT(ISNUMBER(E122)),NOT(ISNUMBER(F122)),F122&lt;=0,AND(G122&lt;&gt;"이체",G122&lt;&gt;"카드",G122&lt;&gt;"현금"))),AND(COUNTA(H122:J122)&gt;0,OR(NOT(ISNUMBER(H122)),NOT(ISNUMBER(I122)),I122&lt;=0,AND(J122&lt;&gt;"이체",J122&lt;&gt;"카드",J122&lt;&gt;"현금")))),"결제 칸 확인",IF(L122&lt;0,"초과 수납",IF(L122=0,"완납","잔금 확인"))))))</x:f>
      </x:c>
    </x:row>
    <x:row r="123" ht="21" customHeight="1">
      <x:c r="A123" s="29"/>
      <x:c r="B123" s="29"/>
      <x:c r="C123" s="32"/>
      <x:c r="D123" s="33"/>
      <x:c r="E123" s="32"/>
      <x:c r="F123" s="33"/>
      <x:c r="G123" s="29"/>
      <x:c r="H123" s="32"/>
      <x:c r="I123" s="33"/>
      <x:c r="J123" s="29"/>
      <x:c r="K123" s="34" t="str">
        <x:f>IF(COUNTA(A123:J123)=0,"",SUM(F123,I123))</x:f>
      </x:c>
      <x:c r="L123" s="34" t="str">
        <x:f>IF(ISNUMBER(D123),D123-K123,"")</x:f>
      </x:c>
      <x:c r="M123" s="31" t="str">
        <x:f>IF(COUNTA(A123:J123)=0,"",IF(OR(A123="",B123="",NOT(ISNUMBER(D123)),D123&lt;=0),"주문 정보 확인",IF(COUNTIF($A$11:$A$210,A123)&gt;1,"주문번호 중복",IF(OR(AND(COUNTA(E123:G123)&gt;0,OR(NOT(ISNUMBER(E123)),NOT(ISNUMBER(F123)),F123&lt;=0,AND(G123&lt;&gt;"이체",G123&lt;&gt;"카드",G123&lt;&gt;"현금"))),AND(COUNTA(H123:J123)&gt;0,OR(NOT(ISNUMBER(H123)),NOT(ISNUMBER(I123)),I123&lt;=0,AND(J123&lt;&gt;"이체",J123&lt;&gt;"카드",J123&lt;&gt;"현금")))),"결제 칸 확인",IF(L123&lt;0,"초과 수납",IF(L123=0,"완납","잔금 확인"))))))</x:f>
      </x:c>
    </x:row>
    <x:row r="124" ht="21" customHeight="1">
      <x:c r="A124" s="29"/>
      <x:c r="B124" s="29"/>
      <x:c r="C124" s="32"/>
      <x:c r="D124" s="33"/>
      <x:c r="E124" s="32"/>
      <x:c r="F124" s="33"/>
      <x:c r="G124" s="29"/>
      <x:c r="H124" s="32"/>
      <x:c r="I124" s="33"/>
      <x:c r="J124" s="29"/>
      <x:c r="K124" s="34" t="str">
        <x:f>IF(COUNTA(A124:J124)=0,"",SUM(F124,I124))</x:f>
      </x:c>
      <x:c r="L124" s="34" t="str">
        <x:f>IF(ISNUMBER(D124),D124-K124,"")</x:f>
      </x:c>
      <x:c r="M124" s="31" t="str">
        <x:f>IF(COUNTA(A124:J124)=0,"",IF(OR(A124="",B124="",NOT(ISNUMBER(D124)),D124&lt;=0),"주문 정보 확인",IF(COUNTIF($A$11:$A$210,A124)&gt;1,"주문번호 중복",IF(OR(AND(COUNTA(E124:G124)&gt;0,OR(NOT(ISNUMBER(E124)),NOT(ISNUMBER(F124)),F124&lt;=0,AND(G124&lt;&gt;"이체",G124&lt;&gt;"카드",G124&lt;&gt;"현금"))),AND(COUNTA(H124:J124)&gt;0,OR(NOT(ISNUMBER(H124)),NOT(ISNUMBER(I124)),I124&lt;=0,AND(J124&lt;&gt;"이체",J124&lt;&gt;"카드",J124&lt;&gt;"현금")))),"결제 칸 확인",IF(L124&lt;0,"초과 수납",IF(L124=0,"완납","잔금 확인"))))))</x:f>
      </x:c>
    </x:row>
    <x:row r="125" ht="21" customHeight="1">
      <x:c r="A125" s="29"/>
      <x:c r="B125" s="29"/>
      <x:c r="C125" s="32"/>
      <x:c r="D125" s="33"/>
      <x:c r="E125" s="32"/>
      <x:c r="F125" s="33"/>
      <x:c r="G125" s="29"/>
      <x:c r="H125" s="32"/>
      <x:c r="I125" s="33"/>
      <x:c r="J125" s="29"/>
      <x:c r="K125" s="34" t="str">
        <x:f>IF(COUNTA(A125:J125)=0,"",SUM(F125,I125))</x:f>
      </x:c>
      <x:c r="L125" s="34" t="str">
        <x:f>IF(ISNUMBER(D125),D125-K125,"")</x:f>
      </x:c>
      <x:c r="M125" s="31" t="str">
        <x:f>IF(COUNTA(A125:J125)=0,"",IF(OR(A125="",B125="",NOT(ISNUMBER(D125)),D125&lt;=0),"주문 정보 확인",IF(COUNTIF($A$11:$A$210,A125)&gt;1,"주문번호 중복",IF(OR(AND(COUNTA(E125:G125)&gt;0,OR(NOT(ISNUMBER(E125)),NOT(ISNUMBER(F125)),F125&lt;=0,AND(G125&lt;&gt;"이체",G125&lt;&gt;"카드",G125&lt;&gt;"현금"))),AND(COUNTA(H125:J125)&gt;0,OR(NOT(ISNUMBER(H125)),NOT(ISNUMBER(I125)),I125&lt;=0,AND(J125&lt;&gt;"이체",J125&lt;&gt;"카드",J125&lt;&gt;"현금")))),"결제 칸 확인",IF(L125&lt;0,"초과 수납",IF(L125=0,"완납","잔금 확인"))))))</x:f>
      </x:c>
    </x:row>
    <x:row r="126" ht="21" customHeight="1">
      <x:c r="A126" s="29"/>
      <x:c r="B126" s="29"/>
      <x:c r="C126" s="32"/>
      <x:c r="D126" s="33"/>
      <x:c r="E126" s="32"/>
      <x:c r="F126" s="33"/>
      <x:c r="G126" s="29"/>
      <x:c r="H126" s="32"/>
      <x:c r="I126" s="33"/>
      <x:c r="J126" s="29"/>
      <x:c r="K126" s="34" t="str">
        <x:f>IF(COUNTA(A126:J126)=0,"",SUM(F126,I126))</x:f>
      </x:c>
      <x:c r="L126" s="34" t="str">
        <x:f>IF(ISNUMBER(D126),D126-K126,"")</x:f>
      </x:c>
      <x:c r="M126" s="31" t="str">
        <x:f>IF(COUNTA(A126:J126)=0,"",IF(OR(A126="",B126="",NOT(ISNUMBER(D126)),D126&lt;=0),"주문 정보 확인",IF(COUNTIF($A$11:$A$210,A126)&gt;1,"주문번호 중복",IF(OR(AND(COUNTA(E126:G126)&gt;0,OR(NOT(ISNUMBER(E126)),NOT(ISNUMBER(F126)),F126&lt;=0,AND(G126&lt;&gt;"이체",G126&lt;&gt;"카드",G126&lt;&gt;"현금"))),AND(COUNTA(H126:J126)&gt;0,OR(NOT(ISNUMBER(H126)),NOT(ISNUMBER(I126)),I126&lt;=0,AND(J126&lt;&gt;"이체",J126&lt;&gt;"카드",J126&lt;&gt;"현금")))),"결제 칸 확인",IF(L126&lt;0,"초과 수납",IF(L126=0,"완납","잔금 확인"))))))</x:f>
      </x:c>
    </x:row>
    <x:row r="127" ht="21" customHeight="1">
      <x:c r="A127" s="29"/>
      <x:c r="B127" s="29"/>
      <x:c r="C127" s="32"/>
      <x:c r="D127" s="33"/>
      <x:c r="E127" s="32"/>
      <x:c r="F127" s="33"/>
      <x:c r="G127" s="29"/>
      <x:c r="H127" s="32"/>
      <x:c r="I127" s="33"/>
      <x:c r="J127" s="29"/>
      <x:c r="K127" s="34" t="str">
        <x:f>IF(COUNTA(A127:J127)=0,"",SUM(F127,I127))</x:f>
      </x:c>
      <x:c r="L127" s="34" t="str">
        <x:f>IF(ISNUMBER(D127),D127-K127,"")</x:f>
      </x:c>
      <x:c r="M127" s="31" t="str">
        <x:f>IF(COUNTA(A127:J127)=0,"",IF(OR(A127="",B127="",NOT(ISNUMBER(D127)),D127&lt;=0),"주문 정보 확인",IF(COUNTIF($A$11:$A$210,A127)&gt;1,"주문번호 중복",IF(OR(AND(COUNTA(E127:G127)&gt;0,OR(NOT(ISNUMBER(E127)),NOT(ISNUMBER(F127)),F127&lt;=0,AND(G127&lt;&gt;"이체",G127&lt;&gt;"카드",G127&lt;&gt;"현금"))),AND(COUNTA(H127:J127)&gt;0,OR(NOT(ISNUMBER(H127)),NOT(ISNUMBER(I127)),I127&lt;=0,AND(J127&lt;&gt;"이체",J127&lt;&gt;"카드",J127&lt;&gt;"현금")))),"결제 칸 확인",IF(L127&lt;0,"초과 수납",IF(L127=0,"완납","잔금 확인"))))))</x:f>
      </x:c>
    </x:row>
    <x:row r="128" ht="21" customHeight="1">
      <x:c r="A128" s="29"/>
      <x:c r="B128" s="29"/>
      <x:c r="C128" s="32"/>
      <x:c r="D128" s="33"/>
      <x:c r="E128" s="32"/>
      <x:c r="F128" s="33"/>
      <x:c r="G128" s="29"/>
      <x:c r="H128" s="32"/>
      <x:c r="I128" s="33"/>
      <x:c r="J128" s="29"/>
      <x:c r="K128" s="34" t="str">
        <x:f>IF(COUNTA(A128:J128)=0,"",SUM(F128,I128))</x:f>
      </x:c>
      <x:c r="L128" s="34" t="str">
        <x:f>IF(ISNUMBER(D128),D128-K128,"")</x:f>
      </x:c>
      <x:c r="M128" s="31" t="str">
        <x:f>IF(COUNTA(A128:J128)=0,"",IF(OR(A128="",B128="",NOT(ISNUMBER(D128)),D128&lt;=0),"주문 정보 확인",IF(COUNTIF($A$11:$A$210,A128)&gt;1,"주문번호 중복",IF(OR(AND(COUNTA(E128:G128)&gt;0,OR(NOT(ISNUMBER(E128)),NOT(ISNUMBER(F128)),F128&lt;=0,AND(G128&lt;&gt;"이체",G128&lt;&gt;"카드",G128&lt;&gt;"현금"))),AND(COUNTA(H128:J128)&gt;0,OR(NOT(ISNUMBER(H128)),NOT(ISNUMBER(I128)),I128&lt;=0,AND(J128&lt;&gt;"이체",J128&lt;&gt;"카드",J128&lt;&gt;"현금")))),"결제 칸 확인",IF(L128&lt;0,"초과 수납",IF(L128=0,"완납","잔금 확인"))))))</x:f>
      </x:c>
    </x:row>
    <x:row r="129" ht="21" customHeight="1">
      <x:c r="A129" s="29"/>
      <x:c r="B129" s="29"/>
      <x:c r="C129" s="32"/>
      <x:c r="D129" s="33"/>
      <x:c r="E129" s="32"/>
      <x:c r="F129" s="33"/>
      <x:c r="G129" s="29"/>
      <x:c r="H129" s="32"/>
      <x:c r="I129" s="33"/>
      <x:c r="J129" s="29"/>
      <x:c r="K129" s="34" t="str">
        <x:f>IF(COUNTA(A129:J129)=0,"",SUM(F129,I129))</x:f>
      </x:c>
      <x:c r="L129" s="34" t="str">
        <x:f>IF(ISNUMBER(D129),D129-K129,"")</x:f>
      </x:c>
      <x:c r="M129" s="31" t="str">
        <x:f>IF(COUNTA(A129:J129)=0,"",IF(OR(A129="",B129="",NOT(ISNUMBER(D129)),D129&lt;=0),"주문 정보 확인",IF(COUNTIF($A$11:$A$210,A129)&gt;1,"주문번호 중복",IF(OR(AND(COUNTA(E129:G129)&gt;0,OR(NOT(ISNUMBER(E129)),NOT(ISNUMBER(F129)),F129&lt;=0,AND(G129&lt;&gt;"이체",G129&lt;&gt;"카드",G129&lt;&gt;"현금"))),AND(COUNTA(H129:J129)&gt;0,OR(NOT(ISNUMBER(H129)),NOT(ISNUMBER(I129)),I129&lt;=0,AND(J129&lt;&gt;"이체",J129&lt;&gt;"카드",J129&lt;&gt;"현금")))),"결제 칸 확인",IF(L129&lt;0,"초과 수납",IF(L129=0,"완납","잔금 확인"))))))</x:f>
      </x:c>
    </x:row>
    <x:row r="130" ht="21" customHeight="1">
      <x:c r="A130" s="29"/>
      <x:c r="B130" s="29"/>
      <x:c r="C130" s="32"/>
      <x:c r="D130" s="33"/>
      <x:c r="E130" s="32"/>
      <x:c r="F130" s="33"/>
      <x:c r="G130" s="29"/>
      <x:c r="H130" s="32"/>
      <x:c r="I130" s="33"/>
      <x:c r="J130" s="29"/>
      <x:c r="K130" s="34" t="str">
        <x:f>IF(COUNTA(A130:J130)=0,"",SUM(F130,I130))</x:f>
      </x:c>
      <x:c r="L130" s="34" t="str">
        <x:f>IF(ISNUMBER(D130),D130-K130,"")</x:f>
      </x:c>
      <x:c r="M130" s="31" t="str">
        <x:f>IF(COUNTA(A130:J130)=0,"",IF(OR(A130="",B130="",NOT(ISNUMBER(D130)),D130&lt;=0),"주문 정보 확인",IF(COUNTIF($A$11:$A$210,A130)&gt;1,"주문번호 중복",IF(OR(AND(COUNTA(E130:G130)&gt;0,OR(NOT(ISNUMBER(E130)),NOT(ISNUMBER(F130)),F130&lt;=0,AND(G130&lt;&gt;"이체",G130&lt;&gt;"카드",G130&lt;&gt;"현금"))),AND(COUNTA(H130:J130)&gt;0,OR(NOT(ISNUMBER(H130)),NOT(ISNUMBER(I130)),I130&lt;=0,AND(J130&lt;&gt;"이체",J130&lt;&gt;"카드",J130&lt;&gt;"현금")))),"결제 칸 확인",IF(L130&lt;0,"초과 수납",IF(L130=0,"완납","잔금 확인"))))))</x:f>
      </x:c>
    </x:row>
    <x:row r="131" ht="21" customHeight="1">
      <x:c r="A131" s="29"/>
      <x:c r="B131" s="29"/>
      <x:c r="C131" s="32"/>
      <x:c r="D131" s="33"/>
      <x:c r="E131" s="32"/>
      <x:c r="F131" s="33"/>
      <x:c r="G131" s="29"/>
      <x:c r="H131" s="32"/>
      <x:c r="I131" s="33"/>
      <x:c r="J131" s="29"/>
      <x:c r="K131" s="34" t="str">
        <x:f>IF(COUNTA(A131:J131)=0,"",SUM(F131,I131))</x:f>
      </x:c>
      <x:c r="L131" s="34" t="str">
        <x:f>IF(ISNUMBER(D131),D131-K131,"")</x:f>
      </x:c>
      <x:c r="M131" s="31" t="str">
        <x:f>IF(COUNTA(A131:J131)=0,"",IF(OR(A131="",B131="",NOT(ISNUMBER(D131)),D131&lt;=0),"주문 정보 확인",IF(COUNTIF($A$11:$A$210,A131)&gt;1,"주문번호 중복",IF(OR(AND(COUNTA(E131:G131)&gt;0,OR(NOT(ISNUMBER(E131)),NOT(ISNUMBER(F131)),F131&lt;=0,AND(G131&lt;&gt;"이체",G131&lt;&gt;"카드",G131&lt;&gt;"현금"))),AND(COUNTA(H131:J131)&gt;0,OR(NOT(ISNUMBER(H131)),NOT(ISNUMBER(I131)),I131&lt;=0,AND(J131&lt;&gt;"이체",J131&lt;&gt;"카드",J131&lt;&gt;"현금")))),"결제 칸 확인",IF(L131&lt;0,"초과 수납",IF(L131=0,"완납","잔금 확인"))))))</x:f>
      </x:c>
    </x:row>
    <x:row r="132" ht="21" customHeight="1">
      <x:c r="A132" s="29"/>
      <x:c r="B132" s="29"/>
      <x:c r="C132" s="32"/>
      <x:c r="D132" s="33"/>
      <x:c r="E132" s="32"/>
      <x:c r="F132" s="33"/>
      <x:c r="G132" s="29"/>
      <x:c r="H132" s="32"/>
      <x:c r="I132" s="33"/>
      <x:c r="J132" s="29"/>
      <x:c r="K132" s="34" t="str">
        <x:f>IF(COUNTA(A132:J132)=0,"",SUM(F132,I132))</x:f>
      </x:c>
      <x:c r="L132" s="34" t="str">
        <x:f>IF(ISNUMBER(D132),D132-K132,"")</x:f>
      </x:c>
      <x:c r="M132" s="31" t="str">
        <x:f>IF(COUNTA(A132:J132)=0,"",IF(OR(A132="",B132="",NOT(ISNUMBER(D132)),D132&lt;=0),"주문 정보 확인",IF(COUNTIF($A$11:$A$210,A132)&gt;1,"주문번호 중복",IF(OR(AND(COUNTA(E132:G132)&gt;0,OR(NOT(ISNUMBER(E132)),NOT(ISNUMBER(F132)),F132&lt;=0,AND(G132&lt;&gt;"이체",G132&lt;&gt;"카드",G132&lt;&gt;"현금"))),AND(COUNTA(H132:J132)&gt;0,OR(NOT(ISNUMBER(H132)),NOT(ISNUMBER(I132)),I132&lt;=0,AND(J132&lt;&gt;"이체",J132&lt;&gt;"카드",J132&lt;&gt;"현금")))),"결제 칸 확인",IF(L132&lt;0,"초과 수납",IF(L132=0,"완납","잔금 확인"))))))</x:f>
      </x:c>
    </x:row>
    <x:row r="133" ht="21" customHeight="1">
      <x:c r="A133" s="29"/>
      <x:c r="B133" s="29"/>
      <x:c r="C133" s="32"/>
      <x:c r="D133" s="33"/>
      <x:c r="E133" s="32"/>
      <x:c r="F133" s="33"/>
      <x:c r="G133" s="29"/>
      <x:c r="H133" s="32"/>
      <x:c r="I133" s="33"/>
      <x:c r="J133" s="29"/>
      <x:c r="K133" s="34" t="str">
        <x:f>IF(COUNTA(A133:J133)=0,"",SUM(F133,I133))</x:f>
      </x:c>
      <x:c r="L133" s="34" t="str">
        <x:f>IF(ISNUMBER(D133),D133-K133,"")</x:f>
      </x:c>
      <x:c r="M133" s="31" t="str">
        <x:f>IF(COUNTA(A133:J133)=0,"",IF(OR(A133="",B133="",NOT(ISNUMBER(D133)),D133&lt;=0),"주문 정보 확인",IF(COUNTIF($A$11:$A$210,A133)&gt;1,"주문번호 중복",IF(OR(AND(COUNTA(E133:G133)&gt;0,OR(NOT(ISNUMBER(E133)),NOT(ISNUMBER(F133)),F133&lt;=0,AND(G133&lt;&gt;"이체",G133&lt;&gt;"카드",G133&lt;&gt;"현금"))),AND(COUNTA(H133:J133)&gt;0,OR(NOT(ISNUMBER(H133)),NOT(ISNUMBER(I133)),I133&lt;=0,AND(J133&lt;&gt;"이체",J133&lt;&gt;"카드",J133&lt;&gt;"현금")))),"결제 칸 확인",IF(L133&lt;0,"초과 수납",IF(L133=0,"완납","잔금 확인"))))))</x:f>
      </x:c>
    </x:row>
    <x:row r="134" ht="21" customHeight="1">
      <x:c r="A134" s="29"/>
      <x:c r="B134" s="29"/>
      <x:c r="C134" s="32"/>
      <x:c r="D134" s="33"/>
      <x:c r="E134" s="32"/>
      <x:c r="F134" s="33"/>
      <x:c r="G134" s="29"/>
      <x:c r="H134" s="32"/>
      <x:c r="I134" s="33"/>
      <x:c r="J134" s="29"/>
      <x:c r="K134" s="34" t="str">
        <x:f>IF(COUNTA(A134:J134)=0,"",SUM(F134,I134))</x:f>
      </x:c>
      <x:c r="L134" s="34" t="str">
        <x:f>IF(ISNUMBER(D134),D134-K134,"")</x:f>
      </x:c>
      <x:c r="M134" s="31" t="str">
        <x:f>IF(COUNTA(A134:J134)=0,"",IF(OR(A134="",B134="",NOT(ISNUMBER(D134)),D134&lt;=0),"주문 정보 확인",IF(COUNTIF($A$11:$A$210,A134)&gt;1,"주문번호 중복",IF(OR(AND(COUNTA(E134:G134)&gt;0,OR(NOT(ISNUMBER(E134)),NOT(ISNUMBER(F134)),F134&lt;=0,AND(G134&lt;&gt;"이체",G134&lt;&gt;"카드",G134&lt;&gt;"현금"))),AND(COUNTA(H134:J134)&gt;0,OR(NOT(ISNUMBER(H134)),NOT(ISNUMBER(I134)),I134&lt;=0,AND(J134&lt;&gt;"이체",J134&lt;&gt;"카드",J134&lt;&gt;"현금")))),"결제 칸 확인",IF(L134&lt;0,"초과 수납",IF(L134=0,"완납","잔금 확인"))))))</x:f>
      </x:c>
    </x:row>
    <x:row r="135" ht="21" customHeight="1">
      <x:c r="A135" s="29"/>
      <x:c r="B135" s="29"/>
      <x:c r="C135" s="32"/>
      <x:c r="D135" s="33"/>
      <x:c r="E135" s="32"/>
      <x:c r="F135" s="33"/>
      <x:c r="G135" s="29"/>
      <x:c r="H135" s="32"/>
      <x:c r="I135" s="33"/>
      <x:c r="J135" s="29"/>
      <x:c r="K135" s="34" t="str">
        <x:f>IF(COUNTA(A135:J135)=0,"",SUM(F135,I135))</x:f>
      </x:c>
      <x:c r="L135" s="34" t="str">
        <x:f>IF(ISNUMBER(D135),D135-K135,"")</x:f>
      </x:c>
      <x:c r="M135" s="31" t="str">
        <x:f>IF(COUNTA(A135:J135)=0,"",IF(OR(A135="",B135="",NOT(ISNUMBER(D135)),D135&lt;=0),"주문 정보 확인",IF(COUNTIF($A$11:$A$210,A135)&gt;1,"주문번호 중복",IF(OR(AND(COUNTA(E135:G135)&gt;0,OR(NOT(ISNUMBER(E135)),NOT(ISNUMBER(F135)),F135&lt;=0,AND(G135&lt;&gt;"이체",G135&lt;&gt;"카드",G135&lt;&gt;"현금"))),AND(COUNTA(H135:J135)&gt;0,OR(NOT(ISNUMBER(H135)),NOT(ISNUMBER(I135)),I135&lt;=0,AND(J135&lt;&gt;"이체",J135&lt;&gt;"카드",J135&lt;&gt;"현금")))),"결제 칸 확인",IF(L135&lt;0,"초과 수납",IF(L135=0,"완납","잔금 확인"))))))</x:f>
      </x:c>
    </x:row>
    <x:row r="136" ht="21" customHeight="1">
      <x:c r="A136" s="29"/>
      <x:c r="B136" s="29"/>
      <x:c r="C136" s="32"/>
      <x:c r="D136" s="33"/>
      <x:c r="E136" s="32"/>
      <x:c r="F136" s="33"/>
      <x:c r="G136" s="29"/>
      <x:c r="H136" s="32"/>
      <x:c r="I136" s="33"/>
      <x:c r="J136" s="29"/>
      <x:c r="K136" s="34" t="str">
        <x:f>IF(COUNTA(A136:J136)=0,"",SUM(F136,I136))</x:f>
      </x:c>
      <x:c r="L136" s="34" t="str">
        <x:f>IF(ISNUMBER(D136),D136-K136,"")</x:f>
      </x:c>
      <x:c r="M136" s="31" t="str">
        <x:f>IF(COUNTA(A136:J136)=0,"",IF(OR(A136="",B136="",NOT(ISNUMBER(D136)),D136&lt;=0),"주문 정보 확인",IF(COUNTIF($A$11:$A$210,A136)&gt;1,"주문번호 중복",IF(OR(AND(COUNTA(E136:G136)&gt;0,OR(NOT(ISNUMBER(E136)),NOT(ISNUMBER(F136)),F136&lt;=0,AND(G136&lt;&gt;"이체",G136&lt;&gt;"카드",G136&lt;&gt;"현금"))),AND(COUNTA(H136:J136)&gt;0,OR(NOT(ISNUMBER(H136)),NOT(ISNUMBER(I136)),I136&lt;=0,AND(J136&lt;&gt;"이체",J136&lt;&gt;"카드",J136&lt;&gt;"현금")))),"결제 칸 확인",IF(L136&lt;0,"초과 수납",IF(L136=0,"완납","잔금 확인"))))))</x:f>
      </x:c>
    </x:row>
    <x:row r="137" ht="21" customHeight="1">
      <x:c r="A137" s="29"/>
      <x:c r="B137" s="29"/>
      <x:c r="C137" s="32"/>
      <x:c r="D137" s="33"/>
      <x:c r="E137" s="32"/>
      <x:c r="F137" s="33"/>
      <x:c r="G137" s="29"/>
      <x:c r="H137" s="32"/>
      <x:c r="I137" s="33"/>
      <x:c r="J137" s="29"/>
      <x:c r="K137" s="34" t="str">
        <x:f>IF(COUNTA(A137:J137)=0,"",SUM(F137,I137))</x:f>
      </x:c>
      <x:c r="L137" s="34" t="str">
        <x:f>IF(ISNUMBER(D137),D137-K137,"")</x:f>
      </x:c>
      <x:c r="M137" s="31" t="str">
        <x:f>IF(COUNTA(A137:J137)=0,"",IF(OR(A137="",B137="",NOT(ISNUMBER(D137)),D137&lt;=0),"주문 정보 확인",IF(COUNTIF($A$11:$A$210,A137)&gt;1,"주문번호 중복",IF(OR(AND(COUNTA(E137:G137)&gt;0,OR(NOT(ISNUMBER(E137)),NOT(ISNUMBER(F137)),F137&lt;=0,AND(G137&lt;&gt;"이체",G137&lt;&gt;"카드",G137&lt;&gt;"현금"))),AND(COUNTA(H137:J137)&gt;0,OR(NOT(ISNUMBER(H137)),NOT(ISNUMBER(I137)),I137&lt;=0,AND(J137&lt;&gt;"이체",J137&lt;&gt;"카드",J137&lt;&gt;"현금")))),"결제 칸 확인",IF(L137&lt;0,"초과 수납",IF(L137=0,"완납","잔금 확인"))))))</x:f>
      </x:c>
    </x:row>
    <x:row r="138" ht="21" customHeight="1">
      <x:c r="A138" s="29"/>
      <x:c r="B138" s="29"/>
      <x:c r="C138" s="32"/>
      <x:c r="D138" s="33"/>
      <x:c r="E138" s="32"/>
      <x:c r="F138" s="33"/>
      <x:c r="G138" s="29"/>
      <x:c r="H138" s="32"/>
      <x:c r="I138" s="33"/>
      <x:c r="J138" s="29"/>
      <x:c r="K138" s="34" t="str">
        <x:f>IF(COUNTA(A138:J138)=0,"",SUM(F138,I138))</x:f>
      </x:c>
      <x:c r="L138" s="34" t="str">
        <x:f>IF(ISNUMBER(D138),D138-K138,"")</x:f>
      </x:c>
      <x:c r="M138" s="31" t="str">
        <x:f>IF(COUNTA(A138:J138)=0,"",IF(OR(A138="",B138="",NOT(ISNUMBER(D138)),D138&lt;=0),"주문 정보 확인",IF(COUNTIF($A$11:$A$210,A138)&gt;1,"주문번호 중복",IF(OR(AND(COUNTA(E138:G138)&gt;0,OR(NOT(ISNUMBER(E138)),NOT(ISNUMBER(F138)),F138&lt;=0,AND(G138&lt;&gt;"이체",G138&lt;&gt;"카드",G138&lt;&gt;"현금"))),AND(COUNTA(H138:J138)&gt;0,OR(NOT(ISNUMBER(H138)),NOT(ISNUMBER(I138)),I138&lt;=0,AND(J138&lt;&gt;"이체",J138&lt;&gt;"카드",J138&lt;&gt;"현금")))),"결제 칸 확인",IF(L138&lt;0,"초과 수납",IF(L138=0,"완납","잔금 확인"))))))</x:f>
      </x:c>
    </x:row>
    <x:row r="139" ht="21" customHeight="1">
      <x:c r="A139" s="29"/>
      <x:c r="B139" s="29"/>
      <x:c r="C139" s="32"/>
      <x:c r="D139" s="33"/>
      <x:c r="E139" s="32"/>
      <x:c r="F139" s="33"/>
      <x:c r="G139" s="29"/>
      <x:c r="H139" s="32"/>
      <x:c r="I139" s="33"/>
      <x:c r="J139" s="29"/>
      <x:c r="K139" s="34" t="str">
        <x:f>IF(COUNTA(A139:J139)=0,"",SUM(F139,I139))</x:f>
      </x:c>
      <x:c r="L139" s="34" t="str">
        <x:f>IF(ISNUMBER(D139),D139-K139,"")</x:f>
      </x:c>
      <x:c r="M139" s="31" t="str">
        <x:f>IF(COUNTA(A139:J139)=0,"",IF(OR(A139="",B139="",NOT(ISNUMBER(D139)),D139&lt;=0),"주문 정보 확인",IF(COUNTIF($A$11:$A$210,A139)&gt;1,"주문번호 중복",IF(OR(AND(COUNTA(E139:G139)&gt;0,OR(NOT(ISNUMBER(E139)),NOT(ISNUMBER(F139)),F139&lt;=0,AND(G139&lt;&gt;"이체",G139&lt;&gt;"카드",G139&lt;&gt;"현금"))),AND(COUNTA(H139:J139)&gt;0,OR(NOT(ISNUMBER(H139)),NOT(ISNUMBER(I139)),I139&lt;=0,AND(J139&lt;&gt;"이체",J139&lt;&gt;"카드",J139&lt;&gt;"현금")))),"결제 칸 확인",IF(L139&lt;0,"초과 수납",IF(L139=0,"완납","잔금 확인"))))))</x:f>
      </x:c>
    </x:row>
    <x:row r="140" ht="21" customHeight="1">
      <x:c r="A140" s="29"/>
      <x:c r="B140" s="29"/>
      <x:c r="C140" s="32"/>
      <x:c r="D140" s="33"/>
      <x:c r="E140" s="32"/>
      <x:c r="F140" s="33"/>
      <x:c r="G140" s="29"/>
      <x:c r="H140" s="32"/>
      <x:c r="I140" s="33"/>
      <x:c r="J140" s="29"/>
      <x:c r="K140" s="34" t="str">
        <x:f>IF(COUNTA(A140:J140)=0,"",SUM(F140,I140))</x:f>
      </x:c>
      <x:c r="L140" s="34" t="str">
        <x:f>IF(ISNUMBER(D140),D140-K140,"")</x:f>
      </x:c>
      <x:c r="M140" s="31" t="str">
        <x:f>IF(COUNTA(A140:J140)=0,"",IF(OR(A140="",B140="",NOT(ISNUMBER(D140)),D140&lt;=0),"주문 정보 확인",IF(COUNTIF($A$11:$A$210,A140)&gt;1,"주문번호 중복",IF(OR(AND(COUNTA(E140:G140)&gt;0,OR(NOT(ISNUMBER(E140)),NOT(ISNUMBER(F140)),F140&lt;=0,AND(G140&lt;&gt;"이체",G140&lt;&gt;"카드",G140&lt;&gt;"현금"))),AND(COUNTA(H140:J140)&gt;0,OR(NOT(ISNUMBER(H140)),NOT(ISNUMBER(I140)),I140&lt;=0,AND(J140&lt;&gt;"이체",J140&lt;&gt;"카드",J140&lt;&gt;"현금")))),"결제 칸 확인",IF(L140&lt;0,"초과 수납",IF(L140=0,"완납","잔금 확인"))))))</x:f>
      </x:c>
    </x:row>
    <x:row r="141" ht="21" customHeight="1">
      <x:c r="A141" s="29"/>
      <x:c r="B141" s="29"/>
      <x:c r="C141" s="32"/>
      <x:c r="D141" s="33"/>
      <x:c r="E141" s="32"/>
      <x:c r="F141" s="33"/>
      <x:c r="G141" s="29"/>
      <x:c r="H141" s="32"/>
      <x:c r="I141" s="33"/>
      <x:c r="J141" s="29"/>
      <x:c r="K141" s="34" t="str">
        <x:f>IF(COUNTA(A141:J141)=0,"",SUM(F141,I141))</x:f>
      </x:c>
      <x:c r="L141" s="34" t="str">
        <x:f>IF(ISNUMBER(D141),D141-K141,"")</x:f>
      </x:c>
      <x:c r="M141" s="31" t="str">
        <x:f>IF(COUNTA(A141:J141)=0,"",IF(OR(A141="",B141="",NOT(ISNUMBER(D141)),D141&lt;=0),"주문 정보 확인",IF(COUNTIF($A$11:$A$210,A141)&gt;1,"주문번호 중복",IF(OR(AND(COUNTA(E141:G141)&gt;0,OR(NOT(ISNUMBER(E141)),NOT(ISNUMBER(F141)),F141&lt;=0,AND(G141&lt;&gt;"이체",G141&lt;&gt;"카드",G141&lt;&gt;"현금"))),AND(COUNTA(H141:J141)&gt;0,OR(NOT(ISNUMBER(H141)),NOT(ISNUMBER(I141)),I141&lt;=0,AND(J141&lt;&gt;"이체",J141&lt;&gt;"카드",J141&lt;&gt;"현금")))),"결제 칸 확인",IF(L141&lt;0,"초과 수납",IF(L141=0,"완납","잔금 확인"))))))</x:f>
      </x:c>
    </x:row>
    <x:row r="142" ht="21" customHeight="1">
      <x:c r="A142" s="29"/>
      <x:c r="B142" s="29"/>
      <x:c r="C142" s="32"/>
      <x:c r="D142" s="33"/>
      <x:c r="E142" s="32"/>
      <x:c r="F142" s="33"/>
      <x:c r="G142" s="29"/>
      <x:c r="H142" s="32"/>
      <x:c r="I142" s="33"/>
      <x:c r="J142" s="29"/>
      <x:c r="K142" s="34" t="str">
        <x:f>IF(COUNTA(A142:J142)=0,"",SUM(F142,I142))</x:f>
      </x:c>
      <x:c r="L142" s="34" t="str">
        <x:f>IF(ISNUMBER(D142),D142-K142,"")</x:f>
      </x:c>
      <x:c r="M142" s="31" t="str">
        <x:f>IF(COUNTA(A142:J142)=0,"",IF(OR(A142="",B142="",NOT(ISNUMBER(D142)),D142&lt;=0),"주문 정보 확인",IF(COUNTIF($A$11:$A$210,A142)&gt;1,"주문번호 중복",IF(OR(AND(COUNTA(E142:G142)&gt;0,OR(NOT(ISNUMBER(E142)),NOT(ISNUMBER(F142)),F142&lt;=0,AND(G142&lt;&gt;"이체",G142&lt;&gt;"카드",G142&lt;&gt;"현금"))),AND(COUNTA(H142:J142)&gt;0,OR(NOT(ISNUMBER(H142)),NOT(ISNUMBER(I142)),I142&lt;=0,AND(J142&lt;&gt;"이체",J142&lt;&gt;"카드",J142&lt;&gt;"현금")))),"결제 칸 확인",IF(L142&lt;0,"초과 수납",IF(L142=0,"완납","잔금 확인"))))))</x:f>
      </x:c>
    </x:row>
    <x:row r="143" ht="21" customHeight="1">
      <x:c r="A143" s="29"/>
      <x:c r="B143" s="29"/>
      <x:c r="C143" s="32"/>
      <x:c r="D143" s="33"/>
      <x:c r="E143" s="32"/>
      <x:c r="F143" s="33"/>
      <x:c r="G143" s="29"/>
      <x:c r="H143" s="32"/>
      <x:c r="I143" s="33"/>
      <x:c r="J143" s="29"/>
      <x:c r="K143" s="34" t="str">
        <x:f>IF(COUNTA(A143:J143)=0,"",SUM(F143,I143))</x:f>
      </x:c>
      <x:c r="L143" s="34" t="str">
        <x:f>IF(ISNUMBER(D143),D143-K143,"")</x:f>
      </x:c>
      <x:c r="M143" s="31" t="str">
        <x:f>IF(COUNTA(A143:J143)=0,"",IF(OR(A143="",B143="",NOT(ISNUMBER(D143)),D143&lt;=0),"주문 정보 확인",IF(COUNTIF($A$11:$A$210,A143)&gt;1,"주문번호 중복",IF(OR(AND(COUNTA(E143:G143)&gt;0,OR(NOT(ISNUMBER(E143)),NOT(ISNUMBER(F143)),F143&lt;=0,AND(G143&lt;&gt;"이체",G143&lt;&gt;"카드",G143&lt;&gt;"현금"))),AND(COUNTA(H143:J143)&gt;0,OR(NOT(ISNUMBER(H143)),NOT(ISNUMBER(I143)),I143&lt;=0,AND(J143&lt;&gt;"이체",J143&lt;&gt;"카드",J143&lt;&gt;"현금")))),"결제 칸 확인",IF(L143&lt;0,"초과 수납",IF(L143=0,"완납","잔금 확인"))))))</x:f>
      </x:c>
    </x:row>
    <x:row r="144" ht="21" customHeight="1">
      <x:c r="A144" s="29"/>
      <x:c r="B144" s="29"/>
      <x:c r="C144" s="32"/>
      <x:c r="D144" s="33"/>
      <x:c r="E144" s="32"/>
      <x:c r="F144" s="33"/>
      <x:c r="G144" s="29"/>
      <x:c r="H144" s="32"/>
      <x:c r="I144" s="33"/>
      <x:c r="J144" s="29"/>
      <x:c r="K144" s="34" t="str">
        <x:f>IF(COUNTA(A144:J144)=0,"",SUM(F144,I144))</x:f>
      </x:c>
      <x:c r="L144" s="34" t="str">
        <x:f>IF(ISNUMBER(D144),D144-K144,"")</x:f>
      </x:c>
      <x:c r="M144" s="31" t="str">
        <x:f>IF(COUNTA(A144:J144)=0,"",IF(OR(A144="",B144="",NOT(ISNUMBER(D144)),D144&lt;=0),"주문 정보 확인",IF(COUNTIF($A$11:$A$210,A144)&gt;1,"주문번호 중복",IF(OR(AND(COUNTA(E144:G144)&gt;0,OR(NOT(ISNUMBER(E144)),NOT(ISNUMBER(F144)),F144&lt;=0,AND(G144&lt;&gt;"이체",G144&lt;&gt;"카드",G144&lt;&gt;"현금"))),AND(COUNTA(H144:J144)&gt;0,OR(NOT(ISNUMBER(H144)),NOT(ISNUMBER(I144)),I144&lt;=0,AND(J144&lt;&gt;"이체",J144&lt;&gt;"카드",J144&lt;&gt;"현금")))),"결제 칸 확인",IF(L144&lt;0,"초과 수납",IF(L144=0,"완납","잔금 확인"))))))</x:f>
      </x:c>
    </x:row>
    <x:row r="145" ht="21" customHeight="1">
      <x:c r="A145" s="29"/>
      <x:c r="B145" s="29"/>
      <x:c r="C145" s="32"/>
      <x:c r="D145" s="33"/>
      <x:c r="E145" s="32"/>
      <x:c r="F145" s="33"/>
      <x:c r="G145" s="29"/>
      <x:c r="H145" s="32"/>
      <x:c r="I145" s="33"/>
      <x:c r="J145" s="29"/>
      <x:c r="K145" s="34" t="str">
        <x:f>IF(COUNTA(A145:J145)=0,"",SUM(F145,I145))</x:f>
      </x:c>
      <x:c r="L145" s="34" t="str">
        <x:f>IF(ISNUMBER(D145),D145-K145,"")</x:f>
      </x:c>
      <x:c r="M145" s="31" t="str">
        <x:f>IF(COUNTA(A145:J145)=0,"",IF(OR(A145="",B145="",NOT(ISNUMBER(D145)),D145&lt;=0),"주문 정보 확인",IF(COUNTIF($A$11:$A$210,A145)&gt;1,"주문번호 중복",IF(OR(AND(COUNTA(E145:G145)&gt;0,OR(NOT(ISNUMBER(E145)),NOT(ISNUMBER(F145)),F145&lt;=0,AND(G145&lt;&gt;"이체",G145&lt;&gt;"카드",G145&lt;&gt;"현금"))),AND(COUNTA(H145:J145)&gt;0,OR(NOT(ISNUMBER(H145)),NOT(ISNUMBER(I145)),I145&lt;=0,AND(J145&lt;&gt;"이체",J145&lt;&gt;"카드",J145&lt;&gt;"현금")))),"결제 칸 확인",IF(L145&lt;0,"초과 수납",IF(L145=0,"완납","잔금 확인"))))))</x:f>
      </x:c>
    </x:row>
    <x:row r="146" ht="21" customHeight="1">
      <x:c r="A146" s="29"/>
      <x:c r="B146" s="29"/>
      <x:c r="C146" s="32"/>
      <x:c r="D146" s="33"/>
      <x:c r="E146" s="32"/>
      <x:c r="F146" s="33"/>
      <x:c r="G146" s="29"/>
      <x:c r="H146" s="32"/>
      <x:c r="I146" s="33"/>
      <x:c r="J146" s="29"/>
      <x:c r="K146" s="34" t="str">
        <x:f>IF(COUNTA(A146:J146)=0,"",SUM(F146,I146))</x:f>
      </x:c>
      <x:c r="L146" s="34" t="str">
        <x:f>IF(ISNUMBER(D146),D146-K146,"")</x:f>
      </x:c>
      <x:c r="M146" s="31" t="str">
        <x:f>IF(COUNTA(A146:J146)=0,"",IF(OR(A146="",B146="",NOT(ISNUMBER(D146)),D146&lt;=0),"주문 정보 확인",IF(COUNTIF($A$11:$A$210,A146)&gt;1,"주문번호 중복",IF(OR(AND(COUNTA(E146:G146)&gt;0,OR(NOT(ISNUMBER(E146)),NOT(ISNUMBER(F146)),F146&lt;=0,AND(G146&lt;&gt;"이체",G146&lt;&gt;"카드",G146&lt;&gt;"현금"))),AND(COUNTA(H146:J146)&gt;0,OR(NOT(ISNUMBER(H146)),NOT(ISNUMBER(I146)),I146&lt;=0,AND(J146&lt;&gt;"이체",J146&lt;&gt;"카드",J146&lt;&gt;"현금")))),"결제 칸 확인",IF(L146&lt;0,"초과 수납",IF(L146=0,"완납","잔금 확인"))))))</x:f>
      </x:c>
    </x:row>
    <x:row r="147" ht="21" customHeight="1">
      <x:c r="A147" s="29"/>
      <x:c r="B147" s="29"/>
      <x:c r="C147" s="32"/>
      <x:c r="D147" s="33"/>
      <x:c r="E147" s="32"/>
      <x:c r="F147" s="33"/>
      <x:c r="G147" s="29"/>
      <x:c r="H147" s="32"/>
      <x:c r="I147" s="33"/>
      <x:c r="J147" s="29"/>
      <x:c r="K147" s="34" t="str">
        <x:f>IF(COUNTA(A147:J147)=0,"",SUM(F147,I147))</x:f>
      </x:c>
      <x:c r="L147" s="34" t="str">
        <x:f>IF(ISNUMBER(D147),D147-K147,"")</x:f>
      </x:c>
      <x:c r="M147" s="31" t="str">
        <x:f>IF(COUNTA(A147:J147)=0,"",IF(OR(A147="",B147="",NOT(ISNUMBER(D147)),D147&lt;=0),"주문 정보 확인",IF(COUNTIF($A$11:$A$210,A147)&gt;1,"주문번호 중복",IF(OR(AND(COUNTA(E147:G147)&gt;0,OR(NOT(ISNUMBER(E147)),NOT(ISNUMBER(F147)),F147&lt;=0,AND(G147&lt;&gt;"이체",G147&lt;&gt;"카드",G147&lt;&gt;"현금"))),AND(COUNTA(H147:J147)&gt;0,OR(NOT(ISNUMBER(H147)),NOT(ISNUMBER(I147)),I147&lt;=0,AND(J147&lt;&gt;"이체",J147&lt;&gt;"카드",J147&lt;&gt;"현금")))),"결제 칸 확인",IF(L147&lt;0,"초과 수납",IF(L147=0,"완납","잔금 확인"))))))</x:f>
      </x:c>
    </x:row>
    <x:row r="148" ht="21" customHeight="1">
      <x:c r="A148" s="29"/>
      <x:c r="B148" s="29"/>
      <x:c r="C148" s="32"/>
      <x:c r="D148" s="33"/>
      <x:c r="E148" s="32"/>
      <x:c r="F148" s="33"/>
      <x:c r="G148" s="29"/>
      <x:c r="H148" s="32"/>
      <x:c r="I148" s="33"/>
      <x:c r="J148" s="29"/>
      <x:c r="K148" s="34" t="str">
        <x:f>IF(COUNTA(A148:J148)=0,"",SUM(F148,I148))</x:f>
      </x:c>
      <x:c r="L148" s="34" t="str">
        <x:f>IF(ISNUMBER(D148),D148-K148,"")</x:f>
      </x:c>
      <x:c r="M148" s="31" t="str">
        <x:f>IF(COUNTA(A148:J148)=0,"",IF(OR(A148="",B148="",NOT(ISNUMBER(D148)),D148&lt;=0),"주문 정보 확인",IF(COUNTIF($A$11:$A$210,A148)&gt;1,"주문번호 중복",IF(OR(AND(COUNTA(E148:G148)&gt;0,OR(NOT(ISNUMBER(E148)),NOT(ISNUMBER(F148)),F148&lt;=0,AND(G148&lt;&gt;"이체",G148&lt;&gt;"카드",G148&lt;&gt;"현금"))),AND(COUNTA(H148:J148)&gt;0,OR(NOT(ISNUMBER(H148)),NOT(ISNUMBER(I148)),I148&lt;=0,AND(J148&lt;&gt;"이체",J148&lt;&gt;"카드",J148&lt;&gt;"현금")))),"결제 칸 확인",IF(L148&lt;0,"초과 수납",IF(L148=0,"완납","잔금 확인"))))))</x:f>
      </x:c>
    </x:row>
    <x:row r="149" ht="21" customHeight="1">
      <x:c r="A149" s="29"/>
      <x:c r="B149" s="29"/>
      <x:c r="C149" s="32"/>
      <x:c r="D149" s="33"/>
      <x:c r="E149" s="32"/>
      <x:c r="F149" s="33"/>
      <x:c r="G149" s="29"/>
      <x:c r="H149" s="32"/>
      <x:c r="I149" s="33"/>
      <x:c r="J149" s="29"/>
      <x:c r="K149" s="34" t="str">
        <x:f>IF(COUNTA(A149:J149)=0,"",SUM(F149,I149))</x:f>
      </x:c>
      <x:c r="L149" s="34" t="str">
        <x:f>IF(ISNUMBER(D149),D149-K149,"")</x:f>
      </x:c>
      <x:c r="M149" s="31" t="str">
        <x:f>IF(COUNTA(A149:J149)=0,"",IF(OR(A149="",B149="",NOT(ISNUMBER(D149)),D149&lt;=0),"주문 정보 확인",IF(COUNTIF($A$11:$A$210,A149)&gt;1,"주문번호 중복",IF(OR(AND(COUNTA(E149:G149)&gt;0,OR(NOT(ISNUMBER(E149)),NOT(ISNUMBER(F149)),F149&lt;=0,AND(G149&lt;&gt;"이체",G149&lt;&gt;"카드",G149&lt;&gt;"현금"))),AND(COUNTA(H149:J149)&gt;0,OR(NOT(ISNUMBER(H149)),NOT(ISNUMBER(I149)),I149&lt;=0,AND(J149&lt;&gt;"이체",J149&lt;&gt;"카드",J149&lt;&gt;"현금")))),"결제 칸 확인",IF(L149&lt;0,"초과 수납",IF(L149=0,"완납","잔금 확인"))))))</x:f>
      </x:c>
    </x:row>
    <x:row r="150" ht="21" customHeight="1">
      <x:c r="A150" s="29"/>
      <x:c r="B150" s="29"/>
      <x:c r="C150" s="32"/>
      <x:c r="D150" s="33"/>
      <x:c r="E150" s="32"/>
      <x:c r="F150" s="33"/>
      <x:c r="G150" s="29"/>
      <x:c r="H150" s="32"/>
      <x:c r="I150" s="33"/>
      <x:c r="J150" s="29"/>
      <x:c r="K150" s="34" t="str">
        <x:f>IF(COUNTA(A150:J150)=0,"",SUM(F150,I150))</x:f>
      </x:c>
      <x:c r="L150" s="34" t="str">
        <x:f>IF(ISNUMBER(D150),D150-K150,"")</x:f>
      </x:c>
      <x:c r="M150" s="31" t="str">
        <x:f>IF(COUNTA(A150:J150)=0,"",IF(OR(A150="",B150="",NOT(ISNUMBER(D150)),D150&lt;=0),"주문 정보 확인",IF(COUNTIF($A$11:$A$210,A150)&gt;1,"주문번호 중복",IF(OR(AND(COUNTA(E150:G150)&gt;0,OR(NOT(ISNUMBER(E150)),NOT(ISNUMBER(F150)),F150&lt;=0,AND(G150&lt;&gt;"이체",G150&lt;&gt;"카드",G150&lt;&gt;"현금"))),AND(COUNTA(H150:J150)&gt;0,OR(NOT(ISNUMBER(H150)),NOT(ISNUMBER(I150)),I150&lt;=0,AND(J150&lt;&gt;"이체",J150&lt;&gt;"카드",J150&lt;&gt;"현금")))),"결제 칸 확인",IF(L150&lt;0,"초과 수납",IF(L150=0,"완납","잔금 확인"))))))</x:f>
      </x:c>
    </x:row>
    <x:row r="151" ht="21" customHeight="1">
      <x:c r="A151" s="29"/>
      <x:c r="B151" s="29"/>
      <x:c r="C151" s="32"/>
      <x:c r="D151" s="33"/>
      <x:c r="E151" s="32"/>
      <x:c r="F151" s="33"/>
      <x:c r="G151" s="29"/>
      <x:c r="H151" s="32"/>
      <x:c r="I151" s="33"/>
      <x:c r="J151" s="29"/>
      <x:c r="K151" s="34" t="str">
        <x:f>IF(COUNTA(A151:J151)=0,"",SUM(F151,I151))</x:f>
      </x:c>
      <x:c r="L151" s="34" t="str">
        <x:f>IF(ISNUMBER(D151),D151-K151,"")</x:f>
      </x:c>
      <x:c r="M151" s="31" t="str">
        <x:f>IF(COUNTA(A151:J151)=0,"",IF(OR(A151="",B151="",NOT(ISNUMBER(D151)),D151&lt;=0),"주문 정보 확인",IF(COUNTIF($A$11:$A$210,A151)&gt;1,"주문번호 중복",IF(OR(AND(COUNTA(E151:G151)&gt;0,OR(NOT(ISNUMBER(E151)),NOT(ISNUMBER(F151)),F151&lt;=0,AND(G151&lt;&gt;"이체",G151&lt;&gt;"카드",G151&lt;&gt;"현금"))),AND(COUNTA(H151:J151)&gt;0,OR(NOT(ISNUMBER(H151)),NOT(ISNUMBER(I151)),I151&lt;=0,AND(J151&lt;&gt;"이체",J151&lt;&gt;"카드",J151&lt;&gt;"현금")))),"결제 칸 확인",IF(L151&lt;0,"초과 수납",IF(L151=0,"완납","잔금 확인"))))))</x:f>
      </x:c>
    </x:row>
    <x:row r="152" ht="21" customHeight="1">
      <x:c r="A152" s="29"/>
      <x:c r="B152" s="29"/>
      <x:c r="C152" s="32"/>
      <x:c r="D152" s="33"/>
      <x:c r="E152" s="32"/>
      <x:c r="F152" s="33"/>
      <x:c r="G152" s="29"/>
      <x:c r="H152" s="32"/>
      <x:c r="I152" s="33"/>
      <x:c r="J152" s="29"/>
      <x:c r="K152" s="34" t="str">
        <x:f>IF(COUNTA(A152:J152)=0,"",SUM(F152,I152))</x:f>
      </x:c>
      <x:c r="L152" s="34" t="str">
        <x:f>IF(ISNUMBER(D152),D152-K152,"")</x:f>
      </x:c>
      <x:c r="M152" s="31" t="str">
        <x:f>IF(COUNTA(A152:J152)=0,"",IF(OR(A152="",B152="",NOT(ISNUMBER(D152)),D152&lt;=0),"주문 정보 확인",IF(COUNTIF($A$11:$A$210,A152)&gt;1,"주문번호 중복",IF(OR(AND(COUNTA(E152:G152)&gt;0,OR(NOT(ISNUMBER(E152)),NOT(ISNUMBER(F152)),F152&lt;=0,AND(G152&lt;&gt;"이체",G152&lt;&gt;"카드",G152&lt;&gt;"현금"))),AND(COUNTA(H152:J152)&gt;0,OR(NOT(ISNUMBER(H152)),NOT(ISNUMBER(I152)),I152&lt;=0,AND(J152&lt;&gt;"이체",J152&lt;&gt;"카드",J152&lt;&gt;"현금")))),"결제 칸 확인",IF(L152&lt;0,"초과 수납",IF(L152=0,"완납","잔금 확인"))))))</x:f>
      </x:c>
    </x:row>
    <x:row r="153" ht="21" customHeight="1">
      <x:c r="A153" s="29"/>
      <x:c r="B153" s="29"/>
      <x:c r="C153" s="32"/>
      <x:c r="D153" s="33"/>
      <x:c r="E153" s="32"/>
      <x:c r="F153" s="33"/>
      <x:c r="G153" s="29"/>
      <x:c r="H153" s="32"/>
      <x:c r="I153" s="33"/>
      <x:c r="J153" s="29"/>
      <x:c r="K153" s="34" t="str">
        <x:f>IF(COUNTA(A153:J153)=0,"",SUM(F153,I153))</x:f>
      </x:c>
      <x:c r="L153" s="34" t="str">
        <x:f>IF(ISNUMBER(D153),D153-K153,"")</x:f>
      </x:c>
      <x:c r="M153" s="31" t="str">
        <x:f>IF(COUNTA(A153:J153)=0,"",IF(OR(A153="",B153="",NOT(ISNUMBER(D153)),D153&lt;=0),"주문 정보 확인",IF(COUNTIF($A$11:$A$210,A153)&gt;1,"주문번호 중복",IF(OR(AND(COUNTA(E153:G153)&gt;0,OR(NOT(ISNUMBER(E153)),NOT(ISNUMBER(F153)),F153&lt;=0,AND(G153&lt;&gt;"이체",G153&lt;&gt;"카드",G153&lt;&gt;"현금"))),AND(COUNTA(H153:J153)&gt;0,OR(NOT(ISNUMBER(H153)),NOT(ISNUMBER(I153)),I153&lt;=0,AND(J153&lt;&gt;"이체",J153&lt;&gt;"카드",J153&lt;&gt;"현금")))),"결제 칸 확인",IF(L153&lt;0,"초과 수납",IF(L153=0,"완납","잔금 확인"))))))</x:f>
      </x:c>
    </x:row>
    <x:row r="154" ht="21" customHeight="1">
      <x:c r="A154" s="29"/>
      <x:c r="B154" s="29"/>
      <x:c r="C154" s="32"/>
      <x:c r="D154" s="33"/>
      <x:c r="E154" s="32"/>
      <x:c r="F154" s="33"/>
      <x:c r="G154" s="29"/>
      <x:c r="H154" s="32"/>
      <x:c r="I154" s="33"/>
      <x:c r="J154" s="29"/>
      <x:c r="K154" s="34" t="str">
        <x:f>IF(COUNTA(A154:J154)=0,"",SUM(F154,I154))</x:f>
      </x:c>
      <x:c r="L154" s="34" t="str">
        <x:f>IF(ISNUMBER(D154),D154-K154,"")</x:f>
      </x:c>
      <x:c r="M154" s="31" t="str">
        <x:f>IF(COUNTA(A154:J154)=0,"",IF(OR(A154="",B154="",NOT(ISNUMBER(D154)),D154&lt;=0),"주문 정보 확인",IF(COUNTIF($A$11:$A$210,A154)&gt;1,"주문번호 중복",IF(OR(AND(COUNTA(E154:G154)&gt;0,OR(NOT(ISNUMBER(E154)),NOT(ISNUMBER(F154)),F154&lt;=0,AND(G154&lt;&gt;"이체",G154&lt;&gt;"카드",G154&lt;&gt;"현금"))),AND(COUNTA(H154:J154)&gt;0,OR(NOT(ISNUMBER(H154)),NOT(ISNUMBER(I154)),I154&lt;=0,AND(J154&lt;&gt;"이체",J154&lt;&gt;"카드",J154&lt;&gt;"현금")))),"결제 칸 확인",IF(L154&lt;0,"초과 수납",IF(L154=0,"완납","잔금 확인"))))))</x:f>
      </x:c>
    </x:row>
    <x:row r="155" ht="21" customHeight="1">
      <x:c r="A155" s="29"/>
      <x:c r="B155" s="29"/>
      <x:c r="C155" s="32"/>
      <x:c r="D155" s="33"/>
      <x:c r="E155" s="32"/>
      <x:c r="F155" s="33"/>
      <x:c r="G155" s="29"/>
      <x:c r="H155" s="32"/>
      <x:c r="I155" s="33"/>
      <x:c r="J155" s="29"/>
      <x:c r="K155" s="34" t="str">
        <x:f>IF(COUNTA(A155:J155)=0,"",SUM(F155,I155))</x:f>
      </x:c>
      <x:c r="L155" s="34" t="str">
        <x:f>IF(ISNUMBER(D155),D155-K155,"")</x:f>
      </x:c>
      <x:c r="M155" s="31" t="str">
        <x:f>IF(COUNTA(A155:J155)=0,"",IF(OR(A155="",B155="",NOT(ISNUMBER(D155)),D155&lt;=0),"주문 정보 확인",IF(COUNTIF($A$11:$A$210,A155)&gt;1,"주문번호 중복",IF(OR(AND(COUNTA(E155:G155)&gt;0,OR(NOT(ISNUMBER(E155)),NOT(ISNUMBER(F155)),F155&lt;=0,AND(G155&lt;&gt;"이체",G155&lt;&gt;"카드",G155&lt;&gt;"현금"))),AND(COUNTA(H155:J155)&gt;0,OR(NOT(ISNUMBER(H155)),NOT(ISNUMBER(I155)),I155&lt;=0,AND(J155&lt;&gt;"이체",J155&lt;&gt;"카드",J155&lt;&gt;"현금")))),"결제 칸 확인",IF(L155&lt;0,"초과 수납",IF(L155=0,"완납","잔금 확인"))))))</x:f>
      </x:c>
    </x:row>
    <x:row r="156" ht="21" customHeight="1">
      <x:c r="A156" s="29"/>
      <x:c r="B156" s="29"/>
      <x:c r="C156" s="32"/>
      <x:c r="D156" s="33"/>
      <x:c r="E156" s="32"/>
      <x:c r="F156" s="33"/>
      <x:c r="G156" s="29"/>
      <x:c r="H156" s="32"/>
      <x:c r="I156" s="33"/>
      <x:c r="J156" s="29"/>
      <x:c r="K156" s="34" t="str">
        <x:f>IF(COUNTA(A156:J156)=0,"",SUM(F156,I156))</x:f>
      </x:c>
      <x:c r="L156" s="34" t="str">
        <x:f>IF(ISNUMBER(D156),D156-K156,"")</x:f>
      </x:c>
      <x:c r="M156" s="31" t="str">
        <x:f>IF(COUNTA(A156:J156)=0,"",IF(OR(A156="",B156="",NOT(ISNUMBER(D156)),D156&lt;=0),"주문 정보 확인",IF(COUNTIF($A$11:$A$210,A156)&gt;1,"주문번호 중복",IF(OR(AND(COUNTA(E156:G156)&gt;0,OR(NOT(ISNUMBER(E156)),NOT(ISNUMBER(F156)),F156&lt;=0,AND(G156&lt;&gt;"이체",G156&lt;&gt;"카드",G156&lt;&gt;"현금"))),AND(COUNTA(H156:J156)&gt;0,OR(NOT(ISNUMBER(H156)),NOT(ISNUMBER(I156)),I156&lt;=0,AND(J156&lt;&gt;"이체",J156&lt;&gt;"카드",J156&lt;&gt;"현금")))),"결제 칸 확인",IF(L156&lt;0,"초과 수납",IF(L156=0,"완납","잔금 확인"))))))</x:f>
      </x:c>
    </x:row>
    <x:row r="157" ht="21" customHeight="1">
      <x:c r="A157" s="29"/>
      <x:c r="B157" s="29"/>
      <x:c r="C157" s="32"/>
      <x:c r="D157" s="33"/>
      <x:c r="E157" s="32"/>
      <x:c r="F157" s="33"/>
      <x:c r="G157" s="29"/>
      <x:c r="H157" s="32"/>
      <x:c r="I157" s="33"/>
      <x:c r="J157" s="29"/>
      <x:c r="K157" s="34" t="str">
        <x:f>IF(COUNTA(A157:J157)=0,"",SUM(F157,I157))</x:f>
      </x:c>
      <x:c r="L157" s="34" t="str">
        <x:f>IF(ISNUMBER(D157),D157-K157,"")</x:f>
      </x:c>
      <x:c r="M157" s="31" t="str">
        <x:f>IF(COUNTA(A157:J157)=0,"",IF(OR(A157="",B157="",NOT(ISNUMBER(D157)),D157&lt;=0),"주문 정보 확인",IF(COUNTIF($A$11:$A$210,A157)&gt;1,"주문번호 중복",IF(OR(AND(COUNTA(E157:G157)&gt;0,OR(NOT(ISNUMBER(E157)),NOT(ISNUMBER(F157)),F157&lt;=0,AND(G157&lt;&gt;"이체",G157&lt;&gt;"카드",G157&lt;&gt;"현금"))),AND(COUNTA(H157:J157)&gt;0,OR(NOT(ISNUMBER(H157)),NOT(ISNUMBER(I157)),I157&lt;=0,AND(J157&lt;&gt;"이체",J157&lt;&gt;"카드",J157&lt;&gt;"현금")))),"결제 칸 확인",IF(L157&lt;0,"초과 수납",IF(L157=0,"완납","잔금 확인"))))))</x:f>
      </x:c>
    </x:row>
    <x:row r="158" ht="21" customHeight="1">
      <x:c r="A158" s="29"/>
      <x:c r="B158" s="29"/>
      <x:c r="C158" s="32"/>
      <x:c r="D158" s="33"/>
      <x:c r="E158" s="32"/>
      <x:c r="F158" s="33"/>
      <x:c r="G158" s="29"/>
      <x:c r="H158" s="32"/>
      <x:c r="I158" s="33"/>
      <x:c r="J158" s="29"/>
      <x:c r="K158" s="34" t="str">
        <x:f>IF(COUNTA(A158:J158)=0,"",SUM(F158,I158))</x:f>
      </x:c>
      <x:c r="L158" s="34" t="str">
        <x:f>IF(ISNUMBER(D158),D158-K158,"")</x:f>
      </x:c>
      <x:c r="M158" s="31" t="str">
        <x:f>IF(COUNTA(A158:J158)=0,"",IF(OR(A158="",B158="",NOT(ISNUMBER(D158)),D158&lt;=0),"주문 정보 확인",IF(COUNTIF($A$11:$A$210,A158)&gt;1,"주문번호 중복",IF(OR(AND(COUNTA(E158:G158)&gt;0,OR(NOT(ISNUMBER(E158)),NOT(ISNUMBER(F158)),F158&lt;=0,AND(G158&lt;&gt;"이체",G158&lt;&gt;"카드",G158&lt;&gt;"현금"))),AND(COUNTA(H158:J158)&gt;0,OR(NOT(ISNUMBER(H158)),NOT(ISNUMBER(I158)),I158&lt;=0,AND(J158&lt;&gt;"이체",J158&lt;&gt;"카드",J158&lt;&gt;"현금")))),"결제 칸 확인",IF(L158&lt;0,"초과 수납",IF(L158=0,"완납","잔금 확인"))))))</x:f>
      </x:c>
    </x:row>
    <x:row r="159" ht="21" customHeight="1">
      <x:c r="A159" s="29"/>
      <x:c r="B159" s="29"/>
      <x:c r="C159" s="32"/>
      <x:c r="D159" s="33"/>
      <x:c r="E159" s="32"/>
      <x:c r="F159" s="33"/>
      <x:c r="G159" s="29"/>
      <x:c r="H159" s="32"/>
      <x:c r="I159" s="33"/>
      <x:c r="J159" s="29"/>
      <x:c r="K159" s="34" t="str">
        <x:f>IF(COUNTA(A159:J159)=0,"",SUM(F159,I159))</x:f>
      </x:c>
      <x:c r="L159" s="34" t="str">
        <x:f>IF(ISNUMBER(D159),D159-K159,"")</x:f>
      </x:c>
      <x:c r="M159" s="31" t="str">
        <x:f>IF(COUNTA(A159:J159)=0,"",IF(OR(A159="",B159="",NOT(ISNUMBER(D159)),D159&lt;=0),"주문 정보 확인",IF(COUNTIF($A$11:$A$210,A159)&gt;1,"주문번호 중복",IF(OR(AND(COUNTA(E159:G159)&gt;0,OR(NOT(ISNUMBER(E159)),NOT(ISNUMBER(F159)),F159&lt;=0,AND(G159&lt;&gt;"이체",G159&lt;&gt;"카드",G159&lt;&gt;"현금"))),AND(COUNTA(H159:J159)&gt;0,OR(NOT(ISNUMBER(H159)),NOT(ISNUMBER(I159)),I159&lt;=0,AND(J159&lt;&gt;"이체",J159&lt;&gt;"카드",J159&lt;&gt;"현금")))),"결제 칸 확인",IF(L159&lt;0,"초과 수납",IF(L159=0,"완납","잔금 확인"))))))</x:f>
      </x:c>
    </x:row>
    <x:row r="160" ht="21" customHeight="1">
      <x:c r="A160" s="29"/>
      <x:c r="B160" s="29"/>
      <x:c r="C160" s="32"/>
      <x:c r="D160" s="33"/>
      <x:c r="E160" s="32"/>
      <x:c r="F160" s="33"/>
      <x:c r="G160" s="29"/>
      <x:c r="H160" s="32"/>
      <x:c r="I160" s="33"/>
      <x:c r="J160" s="29"/>
      <x:c r="K160" s="34" t="str">
        <x:f>IF(COUNTA(A160:J160)=0,"",SUM(F160,I160))</x:f>
      </x:c>
      <x:c r="L160" s="34" t="str">
        <x:f>IF(ISNUMBER(D160),D160-K160,"")</x:f>
      </x:c>
      <x:c r="M160" s="31" t="str">
        <x:f>IF(COUNTA(A160:J160)=0,"",IF(OR(A160="",B160="",NOT(ISNUMBER(D160)),D160&lt;=0),"주문 정보 확인",IF(COUNTIF($A$11:$A$210,A160)&gt;1,"주문번호 중복",IF(OR(AND(COUNTA(E160:G160)&gt;0,OR(NOT(ISNUMBER(E160)),NOT(ISNUMBER(F160)),F160&lt;=0,AND(G160&lt;&gt;"이체",G160&lt;&gt;"카드",G160&lt;&gt;"현금"))),AND(COUNTA(H160:J160)&gt;0,OR(NOT(ISNUMBER(H160)),NOT(ISNUMBER(I160)),I160&lt;=0,AND(J160&lt;&gt;"이체",J160&lt;&gt;"카드",J160&lt;&gt;"현금")))),"결제 칸 확인",IF(L160&lt;0,"초과 수납",IF(L160=0,"완납","잔금 확인"))))))</x:f>
      </x:c>
    </x:row>
    <x:row r="161" ht="21" customHeight="1">
      <x:c r="A161" s="29"/>
      <x:c r="B161" s="29"/>
      <x:c r="C161" s="32"/>
      <x:c r="D161" s="33"/>
      <x:c r="E161" s="32"/>
      <x:c r="F161" s="33"/>
      <x:c r="G161" s="29"/>
      <x:c r="H161" s="32"/>
      <x:c r="I161" s="33"/>
      <x:c r="J161" s="29"/>
      <x:c r="K161" s="34" t="str">
        <x:f>IF(COUNTA(A161:J161)=0,"",SUM(F161,I161))</x:f>
      </x:c>
      <x:c r="L161" s="34" t="str">
        <x:f>IF(ISNUMBER(D161),D161-K161,"")</x:f>
      </x:c>
      <x:c r="M161" s="31" t="str">
        <x:f>IF(COUNTA(A161:J161)=0,"",IF(OR(A161="",B161="",NOT(ISNUMBER(D161)),D161&lt;=0),"주문 정보 확인",IF(COUNTIF($A$11:$A$210,A161)&gt;1,"주문번호 중복",IF(OR(AND(COUNTA(E161:G161)&gt;0,OR(NOT(ISNUMBER(E161)),NOT(ISNUMBER(F161)),F161&lt;=0,AND(G161&lt;&gt;"이체",G161&lt;&gt;"카드",G161&lt;&gt;"현금"))),AND(COUNTA(H161:J161)&gt;0,OR(NOT(ISNUMBER(H161)),NOT(ISNUMBER(I161)),I161&lt;=0,AND(J161&lt;&gt;"이체",J161&lt;&gt;"카드",J161&lt;&gt;"현금")))),"결제 칸 확인",IF(L161&lt;0,"초과 수납",IF(L161=0,"완납","잔금 확인"))))))</x:f>
      </x:c>
    </x:row>
    <x:row r="162" ht="21" customHeight="1">
      <x:c r="A162" s="29"/>
      <x:c r="B162" s="29"/>
      <x:c r="C162" s="32"/>
      <x:c r="D162" s="33"/>
      <x:c r="E162" s="32"/>
      <x:c r="F162" s="33"/>
      <x:c r="G162" s="29"/>
      <x:c r="H162" s="32"/>
      <x:c r="I162" s="33"/>
      <x:c r="J162" s="29"/>
      <x:c r="K162" s="34" t="str">
        <x:f>IF(COUNTA(A162:J162)=0,"",SUM(F162,I162))</x:f>
      </x:c>
      <x:c r="L162" s="34" t="str">
        <x:f>IF(ISNUMBER(D162),D162-K162,"")</x:f>
      </x:c>
      <x:c r="M162" s="31" t="str">
        <x:f>IF(COUNTA(A162:J162)=0,"",IF(OR(A162="",B162="",NOT(ISNUMBER(D162)),D162&lt;=0),"주문 정보 확인",IF(COUNTIF($A$11:$A$210,A162)&gt;1,"주문번호 중복",IF(OR(AND(COUNTA(E162:G162)&gt;0,OR(NOT(ISNUMBER(E162)),NOT(ISNUMBER(F162)),F162&lt;=0,AND(G162&lt;&gt;"이체",G162&lt;&gt;"카드",G162&lt;&gt;"현금"))),AND(COUNTA(H162:J162)&gt;0,OR(NOT(ISNUMBER(H162)),NOT(ISNUMBER(I162)),I162&lt;=0,AND(J162&lt;&gt;"이체",J162&lt;&gt;"카드",J162&lt;&gt;"현금")))),"결제 칸 확인",IF(L162&lt;0,"초과 수납",IF(L162=0,"완납","잔금 확인"))))))</x:f>
      </x:c>
    </x:row>
    <x:row r="163" ht="21" customHeight="1">
      <x:c r="A163" s="29"/>
      <x:c r="B163" s="29"/>
      <x:c r="C163" s="32"/>
      <x:c r="D163" s="33"/>
      <x:c r="E163" s="32"/>
      <x:c r="F163" s="33"/>
      <x:c r="G163" s="29"/>
      <x:c r="H163" s="32"/>
      <x:c r="I163" s="33"/>
      <x:c r="J163" s="29"/>
      <x:c r="K163" s="34" t="str">
        <x:f>IF(COUNTA(A163:J163)=0,"",SUM(F163,I163))</x:f>
      </x:c>
      <x:c r="L163" s="34" t="str">
        <x:f>IF(ISNUMBER(D163),D163-K163,"")</x:f>
      </x:c>
      <x:c r="M163" s="31" t="str">
        <x:f>IF(COUNTA(A163:J163)=0,"",IF(OR(A163="",B163="",NOT(ISNUMBER(D163)),D163&lt;=0),"주문 정보 확인",IF(COUNTIF($A$11:$A$210,A163)&gt;1,"주문번호 중복",IF(OR(AND(COUNTA(E163:G163)&gt;0,OR(NOT(ISNUMBER(E163)),NOT(ISNUMBER(F163)),F163&lt;=0,AND(G163&lt;&gt;"이체",G163&lt;&gt;"카드",G163&lt;&gt;"현금"))),AND(COUNTA(H163:J163)&gt;0,OR(NOT(ISNUMBER(H163)),NOT(ISNUMBER(I163)),I163&lt;=0,AND(J163&lt;&gt;"이체",J163&lt;&gt;"카드",J163&lt;&gt;"현금")))),"결제 칸 확인",IF(L163&lt;0,"초과 수납",IF(L163=0,"완납","잔금 확인"))))))</x:f>
      </x:c>
    </x:row>
    <x:row r="164" ht="21" customHeight="1">
      <x:c r="A164" s="29"/>
      <x:c r="B164" s="29"/>
      <x:c r="C164" s="32"/>
      <x:c r="D164" s="33"/>
      <x:c r="E164" s="32"/>
      <x:c r="F164" s="33"/>
      <x:c r="G164" s="29"/>
      <x:c r="H164" s="32"/>
      <x:c r="I164" s="33"/>
      <x:c r="J164" s="29"/>
      <x:c r="K164" s="34" t="str">
        <x:f>IF(COUNTA(A164:J164)=0,"",SUM(F164,I164))</x:f>
      </x:c>
      <x:c r="L164" s="34" t="str">
        <x:f>IF(ISNUMBER(D164),D164-K164,"")</x:f>
      </x:c>
      <x:c r="M164" s="31" t="str">
        <x:f>IF(COUNTA(A164:J164)=0,"",IF(OR(A164="",B164="",NOT(ISNUMBER(D164)),D164&lt;=0),"주문 정보 확인",IF(COUNTIF($A$11:$A$210,A164)&gt;1,"주문번호 중복",IF(OR(AND(COUNTA(E164:G164)&gt;0,OR(NOT(ISNUMBER(E164)),NOT(ISNUMBER(F164)),F164&lt;=0,AND(G164&lt;&gt;"이체",G164&lt;&gt;"카드",G164&lt;&gt;"현금"))),AND(COUNTA(H164:J164)&gt;0,OR(NOT(ISNUMBER(H164)),NOT(ISNUMBER(I164)),I164&lt;=0,AND(J164&lt;&gt;"이체",J164&lt;&gt;"카드",J164&lt;&gt;"현금")))),"결제 칸 확인",IF(L164&lt;0,"초과 수납",IF(L164=0,"완납","잔금 확인"))))))</x:f>
      </x:c>
    </x:row>
    <x:row r="165" ht="21" customHeight="1">
      <x:c r="A165" s="29"/>
      <x:c r="B165" s="29"/>
      <x:c r="C165" s="32"/>
      <x:c r="D165" s="33"/>
      <x:c r="E165" s="32"/>
      <x:c r="F165" s="33"/>
      <x:c r="G165" s="29"/>
      <x:c r="H165" s="32"/>
      <x:c r="I165" s="33"/>
      <x:c r="J165" s="29"/>
      <x:c r="K165" s="34" t="str">
        <x:f>IF(COUNTA(A165:J165)=0,"",SUM(F165,I165))</x:f>
      </x:c>
      <x:c r="L165" s="34" t="str">
        <x:f>IF(ISNUMBER(D165),D165-K165,"")</x:f>
      </x:c>
      <x:c r="M165" s="31" t="str">
        <x:f>IF(COUNTA(A165:J165)=0,"",IF(OR(A165="",B165="",NOT(ISNUMBER(D165)),D165&lt;=0),"주문 정보 확인",IF(COUNTIF($A$11:$A$210,A165)&gt;1,"주문번호 중복",IF(OR(AND(COUNTA(E165:G165)&gt;0,OR(NOT(ISNUMBER(E165)),NOT(ISNUMBER(F165)),F165&lt;=0,AND(G165&lt;&gt;"이체",G165&lt;&gt;"카드",G165&lt;&gt;"현금"))),AND(COUNTA(H165:J165)&gt;0,OR(NOT(ISNUMBER(H165)),NOT(ISNUMBER(I165)),I165&lt;=0,AND(J165&lt;&gt;"이체",J165&lt;&gt;"카드",J165&lt;&gt;"현금")))),"결제 칸 확인",IF(L165&lt;0,"초과 수납",IF(L165=0,"완납","잔금 확인"))))))</x:f>
      </x:c>
    </x:row>
    <x:row r="166" ht="21" customHeight="1">
      <x:c r="A166" s="29"/>
      <x:c r="B166" s="29"/>
      <x:c r="C166" s="32"/>
      <x:c r="D166" s="33"/>
      <x:c r="E166" s="32"/>
      <x:c r="F166" s="33"/>
      <x:c r="G166" s="29"/>
      <x:c r="H166" s="32"/>
      <x:c r="I166" s="33"/>
      <x:c r="J166" s="29"/>
      <x:c r="K166" s="34" t="str">
        <x:f>IF(COUNTA(A166:J166)=0,"",SUM(F166,I166))</x:f>
      </x:c>
      <x:c r="L166" s="34" t="str">
        <x:f>IF(ISNUMBER(D166),D166-K166,"")</x:f>
      </x:c>
      <x:c r="M166" s="31" t="str">
        <x:f>IF(COUNTA(A166:J166)=0,"",IF(OR(A166="",B166="",NOT(ISNUMBER(D166)),D166&lt;=0),"주문 정보 확인",IF(COUNTIF($A$11:$A$210,A166)&gt;1,"주문번호 중복",IF(OR(AND(COUNTA(E166:G166)&gt;0,OR(NOT(ISNUMBER(E166)),NOT(ISNUMBER(F166)),F166&lt;=0,AND(G166&lt;&gt;"이체",G166&lt;&gt;"카드",G166&lt;&gt;"현금"))),AND(COUNTA(H166:J166)&gt;0,OR(NOT(ISNUMBER(H166)),NOT(ISNUMBER(I166)),I166&lt;=0,AND(J166&lt;&gt;"이체",J166&lt;&gt;"카드",J166&lt;&gt;"현금")))),"결제 칸 확인",IF(L166&lt;0,"초과 수납",IF(L166=0,"완납","잔금 확인"))))))</x:f>
      </x:c>
    </x:row>
    <x:row r="167" ht="21" customHeight="1">
      <x:c r="A167" s="29"/>
      <x:c r="B167" s="29"/>
      <x:c r="C167" s="32"/>
      <x:c r="D167" s="33"/>
      <x:c r="E167" s="32"/>
      <x:c r="F167" s="33"/>
      <x:c r="G167" s="29"/>
      <x:c r="H167" s="32"/>
      <x:c r="I167" s="33"/>
      <x:c r="J167" s="29"/>
      <x:c r="K167" s="34" t="str">
        <x:f>IF(COUNTA(A167:J167)=0,"",SUM(F167,I167))</x:f>
      </x:c>
      <x:c r="L167" s="34" t="str">
        <x:f>IF(ISNUMBER(D167),D167-K167,"")</x:f>
      </x:c>
      <x:c r="M167" s="31" t="str">
        <x:f>IF(COUNTA(A167:J167)=0,"",IF(OR(A167="",B167="",NOT(ISNUMBER(D167)),D167&lt;=0),"주문 정보 확인",IF(COUNTIF($A$11:$A$210,A167)&gt;1,"주문번호 중복",IF(OR(AND(COUNTA(E167:G167)&gt;0,OR(NOT(ISNUMBER(E167)),NOT(ISNUMBER(F167)),F167&lt;=0,AND(G167&lt;&gt;"이체",G167&lt;&gt;"카드",G167&lt;&gt;"현금"))),AND(COUNTA(H167:J167)&gt;0,OR(NOT(ISNUMBER(H167)),NOT(ISNUMBER(I167)),I167&lt;=0,AND(J167&lt;&gt;"이체",J167&lt;&gt;"카드",J167&lt;&gt;"현금")))),"결제 칸 확인",IF(L167&lt;0,"초과 수납",IF(L167=0,"완납","잔금 확인"))))))</x:f>
      </x:c>
    </x:row>
    <x:row r="168" ht="21" customHeight="1">
      <x:c r="A168" s="29"/>
      <x:c r="B168" s="29"/>
      <x:c r="C168" s="32"/>
      <x:c r="D168" s="33"/>
      <x:c r="E168" s="32"/>
      <x:c r="F168" s="33"/>
      <x:c r="G168" s="29"/>
      <x:c r="H168" s="32"/>
      <x:c r="I168" s="33"/>
      <x:c r="J168" s="29"/>
      <x:c r="K168" s="34" t="str">
        <x:f>IF(COUNTA(A168:J168)=0,"",SUM(F168,I168))</x:f>
      </x:c>
      <x:c r="L168" s="34" t="str">
        <x:f>IF(ISNUMBER(D168),D168-K168,"")</x:f>
      </x:c>
      <x:c r="M168" s="31" t="str">
        <x:f>IF(COUNTA(A168:J168)=0,"",IF(OR(A168="",B168="",NOT(ISNUMBER(D168)),D168&lt;=0),"주문 정보 확인",IF(COUNTIF($A$11:$A$210,A168)&gt;1,"주문번호 중복",IF(OR(AND(COUNTA(E168:G168)&gt;0,OR(NOT(ISNUMBER(E168)),NOT(ISNUMBER(F168)),F168&lt;=0,AND(G168&lt;&gt;"이체",G168&lt;&gt;"카드",G168&lt;&gt;"현금"))),AND(COUNTA(H168:J168)&gt;0,OR(NOT(ISNUMBER(H168)),NOT(ISNUMBER(I168)),I168&lt;=0,AND(J168&lt;&gt;"이체",J168&lt;&gt;"카드",J168&lt;&gt;"현금")))),"결제 칸 확인",IF(L168&lt;0,"초과 수납",IF(L168=0,"완납","잔금 확인"))))))</x:f>
      </x:c>
    </x:row>
    <x:row r="169" ht="21" customHeight="1">
      <x:c r="A169" s="29"/>
      <x:c r="B169" s="29"/>
      <x:c r="C169" s="32"/>
      <x:c r="D169" s="33"/>
      <x:c r="E169" s="32"/>
      <x:c r="F169" s="33"/>
      <x:c r="G169" s="29"/>
      <x:c r="H169" s="32"/>
      <x:c r="I169" s="33"/>
      <x:c r="J169" s="29"/>
      <x:c r="K169" s="34" t="str">
        <x:f>IF(COUNTA(A169:J169)=0,"",SUM(F169,I169))</x:f>
      </x:c>
      <x:c r="L169" s="34" t="str">
        <x:f>IF(ISNUMBER(D169),D169-K169,"")</x:f>
      </x:c>
      <x:c r="M169" s="31" t="str">
        <x:f>IF(COUNTA(A169:J169)=0,"",IF(OR(A169="",B169="",NOT(ISNUMBER(D169)),D169&lt;=0),"주문 정보 확인",IF(COUNTIF($A$11:$A$210,A169)&gt;1,"주문번호 중복",IF(OR(AND(COUNTA(E169:G169)&gt;0,OR(NOT(ISNUMBER(E169)),NOT(ISNUMBER(F169)),F169&lt;=0,AND(G169&lt;&gt;"이체",G169&lt;&gt;"카드",G169&lt;&gt;"현금"))),AND(COUNTA(H169:J169)&gt;0,OR(NOT(ISNUMBER(H169)),NOT(ISNUMBER(I169)),I169&lt;=0,AND(J169&lt;&gt;"이체",J169&lt;&gt;"카드",J169&lt;&gt;"현금")))),"결제 칸 확인",IF(L169&lt;0,"초과 수납",IF(L169=0,"완납","잔금 확인"))))))</x:f>
      </x:c>
    </x:row>
    <x:row r="170" ht="21" customHeight="1">
      <x:c r="A170" s="29"/>
      <x:c r="B170" s="29"/>
      <x:c r="C170" s="32"/>
      <x:c r="D170" s="33"/>
      <x:c r="E170" s="32"/>
      <x:c r="F170" s="33"/>
      <x:c r="G170" s="29"/>
      <x:c r="H170" s="32"/>
      <x:c r="I170" s="33"/>
      <x:c r="J170" s="29"/>
      <x:c r="K170" s="34" t="str">
        <x:f>IF(COUNTA(A170:J170)=0,"",SUM(F170,I170))</x:f>
      </x:c>
      <x:c r="L170" s="34" t="str">
        <x:f>IF(ISNUMBER(D170),D170-K170,"")</x:f>
      </x:c>
      <x:c r="M170" s="31" t="str">
        <x:f>IF(COUNTA(A170:J170)=0,"",IF(OR(A170="",B170="",NOT(ISNUMBER(D170)),D170&lt;=0),"주문 정보 확인",IF(COUNTIF($A$11:$A$210,A170)&gt;1,"주문번호 중복",IF(OR(AND(COUNTA(E170:G170)&gt;0,OR(NOT(ISNUMBER(E170)),NOT(ISNUMBER(F170)),F170&lt;=0,AND(G170&lt;&gt;"이체",G170&lt;&gt;"카드",G170&lt;&gt;"현금"))),AND(COUNTA(H170:J170)&gt;0,OR(NOT(ISNUMBER(H170)),NOT(ISNUMBER(I170)),I170&lt;=0,AND(J170&lt;&gt;"이체",J170&lt;&gt;"카드",J170&lt;&gt;"현금")))),"결제 칸 확인",IF(L170&lt;0,"초과 수납",IF(L170=0,"완납","잔금 확인"))))))</x:f>
      </x:c>
    </x:row>
    <x:row r="171" ht="21" customHeight="1">
      <x:c r="A171" s="29"/>
      <x:c r="B171" s="29"/>
      <x:c r="C171" s="32"/>
      <x:c r="D171" s="33"/>
      <x:c r="E171" s="32"/>
      <x:c r="F171" s="33"/>
      <x:c r="G171" s="29"/>
      <x:c r="H171" s="32"/>
      <x:c r="I171" s="33"/>
      <x:c r="J171" s="29"/>
      <x:c r="K171" s="34" t="str">
        <x:f>IF(COUNTA(A171:J171)=0,"",SUM(F171,I171))</x:f>
      </x:c>
      <x:c r="L171" s="34" t="str">
        <x:f>IF(ISNUMBER(D171),D171-K171,"")</x:f>
      </x:c>
      <x:c r="M171" s="31" t="str">
        <x:f>IF(COUNTA(A171:J171)=0,"",IF(OR(A171="",B171="",NOT(ISNUMBER(D171)),D171&lt;=0),"주문 정보 확인",IF(COUNTIF($A$11:$A$210,A171)&gt;1,"주문번호 중복",IF(OR(AND(COUNTA(E171:G171)&gt;0,OR(NOT(ISNUMBER(E171)),NOT(ISNUMBER(F171)),F171&lt;=0,AND(G171&lt;&gt;"이체",G171&lt;&gt;"카드",G171&lt;&gt;"현금"))),AND(COUNTA(H171:J171)&gt;0,OR(NOT(ISNUMBER(H171)),NOT(ISNUMBER(I171)),I171&lt;=0,AND(J171&lt;&gt;"이체",J171&lt;&gt;"카드",J171&lt;&gt;"현금")))),"결제 칸 확인",IF(L171&lt;0,"초과 수납",IF(L171=0,"완납","잔금 확인"))))))</x:f>
      </x:c>
    </x:row>
    <x:row r="172" ht="21" customHeight="1">
      <x:c r="A172" s="29"/>
      <x:c r="B172" s="29"/>
      <x:c r="C172" s="32"/>
      <x:c r="D172" s="33"/>
      <x:c r="E172" s="32"/>
      <x:c r="F172" s="33"/>
      <x:c r="G172" s="29"/>
      <x:c r="H172" s="32"/>
      <x:c r="I172" s="33"/>
      <x:c r="J172" s="29"/>
      <x:c r="K172" s="34" t="str">
        <x:f>IF(COUNTA(A172:J172)=0,"",SUM(F172,I172))</x:f>
      </x:c>
      <x:c r="L172" s="34" t="str">
        <x:f>IF(ISNUMBER(D172),D172-K172,"")</x:f>
      </x:c>
      <x:c r="M172" s="31" t="str">
        <x:f>IF(COUNTA(A172:J172)=0,"",IF(OR(A172="",B172="",NOT(ISNUMBER(D172)),D172&lt;=0),"주문 정보 확인",IF(COUNTIF($A$11:$A$210,A172)&gt;1,"주문번호 중복",IF(OR(AND(COUNTA(E172:G172)&gt;0,OR(NOT(ISNUMBER(E172)),NOT(ISNUMBER(F172)),F172&lt;=0,AND(G172&lt;&gt;"이체",G172&lt;&gt;"카드",G172&lt;&gt;"현금"))),AND(COUNTA(H172:J172)&gt;0,OR(NOT(ISNUMBER(H172)),NOT(ISNUMBER(I172)),I172&lt;=0,AND(J172&lt;&gt;"이체",J172&lt;&gt;"카드",J172&lt;&gt;"현금")))),"결제 칸 확인",IF(L172&lt;0,"초과 수납",IF(L172=0,"완납","잔금 확인"))))))</x:f>
      </x:c>
    </x:row>
    <x:row r="173" ht="21" customHeight="1">
      <x:c r="A173" s="29"/>
      <x:c r="B173" s="29"/>
      <x:c r="C173" s="32"/>
      <x:c r="D173" s="33"/>
      <x:c r="E173" s="32"/>
      <x:c r="F173" s="33"/>
      <x:c r="G173" s="29"/>
      <x:c r="H173" s="32"/>
      <x:c r="I173" s="33"/>
      <x:c r="J173" s="29"/>
      <x:c r="K173" s="34" t="str">
        <x:f>IF(COUNTA(A173:J173)=0,"",SUM(F173,I173))</x:f>
      </x:c>
      <x:c r="L173" s="34" t="str">
        <x:f>IF(ISNUMBER(D173),D173-K173,"")</x:f>
      </x:c>
      <x:c r="M173" s="31" t="str">
        <x:f>IF(COUNTA(A173:J173)=0,"",IF(OR(A173="",B173="",NOT(ISNUMBER(D173)),D173&lt;=0),"주문 정보 확인",IF(COUNTIF($A$11:$A$210,A173)&gt;1,"주문번호 중복",IF(OR(AND(COUNTA(E173:G173)&gt;0,OR(NOT(ISNUMBER(E173)),NOT(ISNUMBER(F173)),F173&lt;=0,AND(G173&lt;&gt;"이체",G173&lt;&gt;"카드",G173&lt;&gt;"현금"))),AND(COUNTA(H173:J173)&gt;0,OR(NOT(ISNUMBER(H173)),NOT(ISNUMBER(I173)),I173&lt;=0,AND(J173&lt;&gt;"이체",J173&lt;&gt;"카드",J173&lt;&gt;"현금")))),"결제 칸 확인",IF(L173&lt;0,"초과 수납",IF(L173=0,"완납","잔금 확인"))))))</x:f>
      </x:c>
    </x:row>
    <x:row r="174" ht="21" customHeight="1">
      <x:c r="A174" s="29"/>
      <x:c r="B174" s="29"/>
      <x:c r="C174" s="32"/>
      <x:c r="D174" s="33"/>
      <x:c r="E174" s="32"/>
      <x:c r="F174" s="33"/>
      <x:c r="G174" s="29"/>
      <x:c r="H174" s="32"/>
      <x:c r="I174" s="33"/>
      <x:c r="J174" s="29"/>
      <x:c r="K174" s="34" t="str">
        <x:f>IF(COUNTA(A174:J174)=0,"",SUM(F174,I174))</x:f>
      </x:c>
      <x:c r="L174" s="34" t="str">
        <x:f>IF(ISNUMBER(D174),D174-K174,"")</x:f>
      </x:c>
      <x:c r="M174" s="31" t="str">
        <x:f>IF(COUNTA(A174:J174)=0,"",IF(OR(A174="",B174="",NOT(ISNUMBER(D174)),D174&lt;=0),"주문 정보 확인",IF(COUNTIF($A$11:$A$210,A174)&gt;1,"주문번호 중복",IF(OR(AND(COUNTA(E174:G174)&gt;0,OR(NOT(ISNUMBER(E174)),NOT(ISNUMBER(F174)),F174&lt;=0,AND(G174&lt;&gt;"이체",G174&lt;&gt;"카드",G174&lt;&gt;"현금"))),AND(COUNTA(H174:J174)&gt;0,OR(NOT(ISNUMBER(H174)),NOT(ISNUMBER(I174)),I174&lt;=0,AND(J174&lt;&gt;"이체",J174&lt;&gt;"카드",J174&lt;&gt;"현금")))),"결제 칸 확인",IF(L174&lt;0,"초과 수납",IF(L174=0,"완납","잔금 확인"))))))</x:f>
      </x:c>
    </x:row>
    <x:row r="175" ht="21" customHeight="1">
      <x:c r="A175" s="29"/>
      <x:c r="B175" s="29"/>
      <x:c r="C175" s="32"/>
      <x:c r="D175" s="33"/>
      <x:c r="E175" s="32"/>
      <x:c r="F175" s="33"/>
      <x:c r="G175" s="29"/>
      <x:c r="H175" s="32"/>
      <x:c r="I175" s="33"/>
      <x:c r="J175" s="29"/>
      <x:c r="K175" s="34" t="str">
        <x:f>IF(COUNTA(A175:J175)=0,"",SUM(F175,I175))</x:f>
      </x:c>
      <x:c r="L175" s="34" t="str">
        <x:f>IF(ISNUMBER(D175),D175-K175,"")</x:f>
      </x:c>
      <x:c r="M175" s="31" t="str">
        <x:f>IF(COUNTA(A175:J175)=0,"",IF(OR(A175="",B175="",NOT(ISNUMBER(D175)),D175&lt;=0),"주문 정보 확인",IF(COUNTIF($A$11:$A$210,A175)&gt;1,"주문번호 중복",IF(OR(AND(COUNTA(E175:G175)&gt;0,OR(NOT(ISNUMBER(E175)),NOT(ISNUMBER(F175)),F175&lt;=0,AND(G175&lt;&gt;"이체",G175&lt;&gt;"카드",G175&lt;&gt;"현금"))),AND(COUNTA(H175:J175)&gt;0,OR(NOT(ISNUMBER(H175)),NOT(ISNUMBER(I175)),I175&lt;=0,AND(J175&lt;&gt;"이체",J175&lt;&gt;"카드",J175&lt;&gt;"현금")))),"결제 칸 확인",IF(L175&lt;0,"초과 수납",IF(L175=0,"완납","잔금 확인"))))))</x:f>
      </x:c>
    </x:row>
    <x:row r="176" ht="21" customHeight="1">
      <x:c r="A176" s="29"/>
      <x:c r="B176" s="29"/>
      <x:c r="C176" s="32"/>
      <x:c r="D176" s="33"/>
      <x:c r="E176" s="32"/>
      <x:c r="F176" s="33"/>
      <x:c r="G176" s="29"/>
      <x:c r="H176" s="32"/>
      <x:c r="I176" s="33"/>
      <x:c r="J176" s="29"/>
      <x:c r="K176" s="34" t="str">
        <x:f>IF(COUNTA(A176:J176)=0,"",SUM(F176,I176))</x:f>
      </x:c>
      <x:c r="L176" s="34" t="str">
        <x:f>IF(ISNUMBER(D176),D176-K176,"")</x:f>
      </x:c>
      <x:c r="M176" s="31" t="str">
        <x:f>IF(COUNTA(A176:J176)=0,"",IF(OR(A176="",B176="",NOT(ISNUMBER(D176)),D176&lt;=0),"주문 정보 확인",IF(COUNTIF($A$11:$A$210,A176)&gt;1,"주문번호 중복",IF(OR(AND(COUNTA(E176:G176)&gt;0,OR(NOT(ISNUMBER(E176)),NOT(ISNUMBER(F176)),F176&lt;=0,AND(G176&lt;&gt;"이체",G176&lt;&gt;"카드",G176&lt;&gt;"현금"))),AND(COUNTA(H176:J176)&gt;0,OR(NOT(ISNUMBER(H176)),NOT(ISNUMBER(I176)),I176&lt;=0,AND(J176&lt;&gt;"이체",J176&lt;&gt;"카드",J176&lt;&gt;"현금")))),"결제 칸 확인",IF(L176&lt;0,"초과 수납",IF(L176=0,"완납","잔금 확인"))))))</x:f>
      </x:c>
    </x:row>
    <x:row r="177" ht="21" customHeight="1">
      <x:c r="A177" s="29"/>
      <x:c r="B177" s="29"/>
      <x:c r="C177" s="32"/>
      <x:c r="D177" s="33"/>
      <x:c r="E177" s="32"/>
      <x:c r="F177" s="33"/>
      <x:c r="G177" s="29"/>
      <x:c r="H177" s="32"/>
      <x:c r="I177" s="33"/>
      <x:c r="J177" s="29"/>
      <x:c r="K177" s="34" t="str">
        <x:f>IF(COUNTA(A177:J177)=0,"",SUM(F177,I177))</x:f>
      </x:c>
      <x:c r="L177" s="34" t="str">
        <x:f>IF(ISNUMBER(D177),D177-K177,"")</x:f>
      </x:c>
      <x:c r="M177" s="31" t="str">
        <x:f>IF(COUNTA(A177:J177)=0,"",IF(OR(A177="",B177="",NOT(ISNUMBER(D177)),D177&lt;=0),"주문 정보 확인",IF(COUNTIF($A$11:$A$210,A177)&gt;1,"주문번호 중복",IF(OR(AND(COUNTA(E177:G177)&gt;0,OR(NOT(ISNUMBER(E177)),NOT(ISNUMBER(F177)),F177&lt;=0,AND(G177&lt;&gt;"이체",G177&lt;&gt;"카드",G177&lt;&gt;"현금"))),AND(COUNTA(H177:J177)&gt;0,OR(NOT(ISNUMBER(H177)),NOT(ISNUMBER(I177)),I177&lt;=0,AND(J177&lt;&gt;"이체",J177&lt;&gt;"카드",J177&lt;&gt;"현금")))),"결제 칸 확인",IF(L177&lt;0,"초과 수납",IF(L177=0,"완납","잔금 확인"))))))</x:f>
      </x:c>
    </x:row>
    <x:row r="178" ht="21" customHeight="1">
      <x:c r="A178" s="29"/>
      <x:c r="B178" s="29"/>
      <x:c r="C178" s="32"/>
      <x:c r="D178" s="33"/>
      <x:c r="E178" s="32"/>
      <x:c r="F178" s="33"/>
      <x:c r="G178" s="29"/>
      <x:c r="H178" s="32"/>
      <x:c r="I178" s="33"/>
      <x:c r="J178" s="29"/>
      <x:c r="K178" s="34" t="str">
        <x:f>IF(COUNTA(A178:J178)=0,"",SUM(F178,I178))</x:f>
      </x:c>
      <x:c r="L178" s="34" t="str">
        <x:f>IF(ISNUMBER(D178),D178-K178,"")</x:f>
      </x:c>
      <x:c r="M178" s="31" t="str">
        <x:f>IF(COUNTA(A178:J178)=0,"",IF(OR(A178="",B178="",NOT(ISNUMBER(D178)),D178&lt;=0),"주문 정보 확인",IF(COUNTIF($A$11:$A$210,A178)&gt;1,"주문번호 중복",IF(OR(AND(COUNTA(E178:G178)&gt;0,OR(NOT(ISNUMBER(E178)),NOT(ISNUMBER(F178)),F178&lt;=0,AND(G178&lt;&gt;"이체",G178&lt;&gt;"카드",G178&lt;&gt;"현금"))),AND(COUNTA(H178:J178)&gt;0,OR(NOT(ISNUMBER(H178)),NOT(ISNUMBER(I178)),I178&lt;=0,AND(J178&lt;&gt;"이체",J178&lt;&gt;"카드",J178&lt;&gt;"현금")))),"결제 칸 확인",IF(L178&lt;0,"초과 수납",IF(L178=0,"완납","잔금 확인"))))))</x:f>
      </x:c>
    </x:row>
    <x:row r="179" ht="21" customHeight="1">
      <x:c r="A179" s="29"/>
      <x:c r="B179" s="29"/>
      <x:c r="C179" s="32"/>
      <x:c r="D179" s="33"/>
      <x:c r="E179" s="32"/>
      <x:c r="F179" s="33"/>
      <x:c r="G179" s="29"/>
      <x:c r="H179" s="32"/>
      <x:c r="I179" s="33"/>
      <x:c r="J179" s="29"/>
      <x:c r="K179" s="34" t="str">
        <x:f>IF(COUNTA(A179:J179)=0,"",SUM(F179,I179))</x:f>
      </x:c>
      <x:c r="L179" s="34" t="str">
        <x:f>IF(ISNUMBER(D179),D179-K179,"")</x:f>
      </x:c>
      <x:c r="M179" s="31" t="str">
        <x:f>IF(COUNTA(A179:J179)=0,"",IF(OR(A179="",B179="",NOT(ISNUMBER(D179)),D179&lt;=0),"주문 정보 확인",IF(COUNTIF($A$11:$A$210,A179)&gt;1,"주문번호 중복",IF(OR(AND(COUNTA(E179:G179)&gt;0,OR(NOT(ISNUMBER(E179)),NOT(ISNUMBER(F179)),F179&lt;=0,AND(G179&lt;&gt;"이체",G179&lt;&gt;"카드",G179&lt;&gt;"현금"))),AND(COUNTA(H179:J179)&gt;0,OR(NOT(ISNUMBER(H179)),NOT(ISNUMBER(I179)),I179&lt;=0,AND(J179&lt;&gt;"이체",J179&lt;&gt;"카드",J179&lt;&gt;"현금")))),"결제 칸 확인",IF(L179&lt;0,"초과 수납",IF(L179=0,"완납","잔금 확인"))))))</x:f>
      </x:c>
    </x:row>
    <x:row r="180" ht="21" customHeight="1">
      <x:c r="A180" s="29"/>
      <x:c r="B180" s="29"/>
      <x:c r="C180" s="32"/>
      <x:c r="D180" s="33"/>
      <x:c r="E180" s="32"/>
      <x:c r="F180" s="33"/>
      <x:c r="G180" s="29"/>
      <x:c r="H180" s="32"/>
      <x:c r="I180" s="33"/>
      <x:c r="J180" s="29"/>
      <x:c r="K180" s="34" t="str">
        <x:f>IF(COUNTA(A180:J180)=0,"",SUM(F180,I180))</x:f>
      </x:c>
      <x:c r="L180" s="34" t="str">
        <x:f>IF(ISNUMBER(D180),D180-K180,"")</x:f>
      </x:c>
      <x:c r="M180" s="31" t="str">
        <x:f>IF(COUNTA(A180:J180)=0,"",IF(OR(A180="",B180="",NOT(ISNUMBER(D180)),D180&lt;=0),"주문 정보 확인",IF(COUNTIF($A$11:$A$210,A180)&gt;1,"주문번호 중복",IF(OR(AND(COUNTA(E180:G180)&gt;0,OR(NOT(ISNUMBER(E180)),NOT(ISNUMBER(F180)),F180&lt;=0,AND(G180&lt;&gt;"이체",G180&lt;&gt;"카드",G180&lt;&gt;"현금"))),AND(COUNTA(H180:J180)&gt;0,OR(NOT(ISNUMBER(H180)),NOT(ISNUMBER(I180)),I180&lt;=0,AND(J180&lt;&gt;"이체",J180&lt;&gt;"카드",J180&lt;&gt;"현금")))),"결제 칸 확인",IF(L180&lt;0,"초과 수납",IF(L180=0,"완납","잔금 확인"))))))</x:f>
      </x:c>
    </x:row>
    <x:row r="181" ht="21" customHeight="1">
      <x:c r="A181" s="29"/>
      <x:c r="B181" s="29"/>
      <x:c r="C181" s="32"/>
      <x:c r="D181" s="33"/>
      <x:c r="E181" s="32"/>
      <x:c r="F181" s="33"/>
      <x:c r="G181" s="29"/>
      <x:c r="H181" s="32"/>
      <x:c r="I181" s="33"/>
      <x:c r="J181" s="29"/>
      <x:c r="K181" s="34" t="str">
        <x:f>IF(COUNTA(A181:J181)=0,"",SUM(F181,I181))</x:f>
      </x:c>
      <x:c r="L181" s="34" t="str">
        <x:f>IF(ISNUMBER(D181),D181-K181,"")</x:f>
      </x:c>
      <x:c r="M181" s="31" t="str">
        <x:f>IF(COUNTA(A181:J181)=0,"",IF(OR(A181="",B181="",NOT(ISNUMBER(D181)),D181&lt;=0),"주문 정보 확인",IF(COUNTIF($A$11:$A$210,A181)&gt;1,"주문번호 중복",IF(OR(AND(COUNTA(E181:G181)&gt;0,OR(NOT(ISNUMBER(E181)),NOT(ISNUMBER(F181)),F181&lt;=0,AND(G181&lt;&gt;"이체",G181&lt;&gt;"카드",G181&lt;&gt;"현금"))),AND(COUNTA(H181:J181)&gt;0,OR(NOT(ISNUMBER(H181)),NOT(ISNUMBER(I181)),I181&lt;=0,AND(J181&lt;&gt;"이체",J181&lt;&gt;"카드",J181&lt;&gt;"현금")))),"결제 칸 확인",IF(L181&lt;0,"초과 수납",IF(L181=0,"완납","잔금 확인"))))))</x:f>
      </x:c>
    </x:row>
    <x:row r="182" ht="21" customHeight="1">
      <x:c r="A182" s="29"/>
      <x:c r="B182" s="29"/>
      <x:c r="C182" s="32"/>
      <x:c r="D182" s="33"/>
      <x:c r="E182" s="32"/>
      <x:c r="F182" s="33"/>
      <x:c r="G182" s="29"/>
      <x:c r="H182" s="32"/>
      <x:c r="I182" s="33"/>
      <x:c r="J182" s="29"/>
      <x:c r="K182" s="34" t="str">
        <x:f>IF(COUNTA(A182:J182)=0,"",SUM(F182,I182))</x:f>
      </x:c>
      <x:c r="L182" s="34" t="str">
        <x:f>IF(ISNUMBER(D182),D182-K182,"")</x:f>
      </x:c>
      <x:c r="M182" s="31" t="str">
        <x:f>IF(COUNTA(A182:J182)=0,"",IF(OR(A182="",B182="",NOT(ISNUMBER(D182)),D182&lt;=0),"주문 정보 확인",IF(COUNTIF($A$11:$A$210,A182)&gt;1,"주문번호 중복",IF(OR(AND(COUNTA(E182:G182)&gt;0,OR(NOT(ISNUMBER(E182)),NOT(ISNUMBER(F182)),F182&lt;=0,AND(G182&lt;&gt;"이체",G182&lt;&gt;"카드",G182&lt;&gt;"현금"))),AND(COUNTA(H182:J182)&gt;0,OR(NOT(ISNUMBER(H182)),NOT(ISNUMBER(I182)),I182&lt;=0,AND(J182&lt;&gt;"이체",J182&lt;&gt;"카드",J182&lt;&gt;"현금")))),"결제 칸 확인",IF(L182&lt;0,"초과 수납",IF(L182=0,"완납","잔금 확인"))))))</x:f>
      </x:c>
    </x:row>
    <x:row r="183" ht="21" customHeight="1">
      <x:c r="A183" s="29"/>
      <x:c r="B183" s="29"/>
      <x:c r="C183" s="32"/>
      <x:c r="D183" s="33"/>
      <x:c r="E183" s="32"/>
      <x:c r="F183" s="33"/>
      <x:c r="G183" s="29"/>
      <x:c r="H183" s="32"/>
      <x:c r="I183" s="33"/>
      <x:c r="J183" s="29"/>
      <x:c r="K183" s="34" t="str">
        <x:f>IF(COUNTA(A183:J183)=0,"",SUM(F183,I183))</x:f>
      </x:c>
      <x:c r="L183" s="34" t="str">
        <x:f>IF(ISNUMBER(D183),D183-K183,"")</x:f>
      </x:c>
      <x:c r="M183" s="31" t="str">
        <x:f>IF(COUNTA(A183:J183)=0,"",IF(OR(A183="",B183="",NOT(ISNUMBER(D183)),D183&lt;=0),"주문 정보 확인",IF(COUNTIF($A$11:$A$210,A183)&gt;1,"주문번호 중복",IF(OR(AND(COUNTA(E183:G183)&gt;0,OR(NOT(ISNUMBER(E183)),NOT(ISNUMBER(F183)),F183&lt;=0,AND(G183&lt;&gt;"이체",G183&lt;&gt;"카드",G183&lt;&gt;"현금"))),AND(COUNTA(H183:J183)&gt;0,OR(NOT(ISNUMBER(H183)),NOT(ISNUMBER(I183)),I183&lt;=0,AND(J183&lt;&gt;"이체",J183&lt;&gt;"카드",J183&lt;&gt;"현금")))),"결제 칸 확인",IF(L183&lt;0,"초과 수납",IF(L183=0,"완납","잔금 확인"))))))</x:f>
      </x:c>
    </x:row>
    <x:row r="184" ht="21" customHeight="1">
      <x:c r="A184" s="29"/>
      <x:c r="B184" s="29"/>
      <x:c r="C184" s="32"/>
      <x:c r="D184" s="33"/>
      <x:c r="E184" s="32"/>
      <x:c r="F184" s="33"/>
      <x:c r="G184" s="29"/>
      <x:c r="H184" s="32"/>
      <x:c r="I184" s="33"/>
      <x:c r="J184" s="29"/>
      <x:c r="K184" s="34" t="str">
        <x:f>IF(COUNTA(A184:J184)=0,"",SUM(F184,I184))</x:f>
      </x:c>
      <x:c r="L184" s="34" t="str">
        <x:f>IF(ISNUMBER(D184),D184-K184,"")</x:f>
      </x:c>
      <x:c r="M184" s="31" t="str">
        <x:f>IF(COUNTA(A184:J184)=0,"",IF(OR(A184="",B184="",NOT(ISNUMBER(D184)),D184&lt;=0),"주문 정보 확인",IF(COUNTIF($A$11:$A$210,A184)&gt;1,"주문번호 중복",IF(OR(AND(COUNTA(E184:G184)&gt;0,OR(NOT(ISNUMBER(E184)),NOT(ISNUMBER(F184)),F184&lt;=0,AND(G184&lt;&gt;"이체",G184&lt;&gt;"카드",G184&lt;&gt;"현금"))),AND(COUNTA(H184:J184)&gt;0,OR(NOT(ISNUMBER(H184)),NOT(ISNUMBER(I184)),I184&lt;=0,AND(J184&lt;&gt;"이체",J184&lt;&gt;"카드",J184&lt;&gt;"현금")))),"결제 칸 확인",IF(L184&lt;0,"초과 수납",IF(L184=0,"완납","잔금 확인"))))))</x:f>
      </x:c>
    </x:row>
    <x:row r="185" ht="21" customHeight="1">
      <x:c r="A185" s="29"/>
      <x:c r="B185" s="29"/>
      <x:c r="C185" s="32"/>
      <x:c r="D185" s="33"/>
      <x:c r="E185" s="32"/>
      <x:c r="F185" s="33"/>
      <x:c r="G185" s="29"/>
      <x:c r="H185" s="32"/>
      <x:c r="I185" s="33"/>
      <x:c r="J185" s="29"/>
      <x:c r="K185" s="34" t="str">
        <x:f>IF(COUNTA(A185:J185)=0,"",SUM(F185,I185))</x:f>
      </x:c>
      <x:c r="L185" s="34" t="str">
        <x:f>IF(ISNUMBER(D185),D185-K185,"")</x:f>
      </x:c>
      <x:c r="M185" s="31" t="str">
        <x:f>IF(COUNTA(A185:J185)=0,"",IF(OR(A185="",B185="",NOT(ISNUMBER(D185)),D185&lt;=0),"주문 정보 확인",IF(COUNTIF($A$11:$A$210,A185)&gt;1,"주문번호 중복",IF(OR(AND(COUNTA(E185:G185)&gt;0,OR(NOT(ISNUMBER(E185)),NOT(ISNUMBER(F185)),F185&lt;=0,AND(G185&lt;&gt;"이체",G185&lt;&gt;"카드",G185&lt;&gt;"현금"))),AND(COUNTA(H185:J185)&gt;0,OR(NOT(ISNUMBER(H185)),NOT(ISNUMBER(I185)),I185&lt;=0,AND(J185&lt;&gt;"이체",J185&lt;&gt;"카드",J185&lt;&gt;"현금")))),"결제 칸 확인",IF(L185&lt;0,"초과 수납",IF(L185=0,"완납","잔금 확인"))))))</x:f>
      </x:c>
    </x:row>
    <x:row r="186" ht="21" customHeight="1">
      <x:c r="A186" s="29"/>
      <x:c r="B186" s="29"/>
      <x:c r="C186" s="32"/>
      <x:c r="D186" s="33"/>
      <x:c r="E186" s="32"/>
      <x:c r="F186" s="33"/>
      <x:c r="G186" s="29"/>
      <x:c r="H186" s="32"/>
      <x:c r="I186" s="33"/>
      <x:c r="J186" s="29"/>
      <x:c r="K186" s="34" t="str">
        <x:f>IF(COUNTA(A186:J186)=0,"",SUM(F186,I186))</x:f>
      </x:c>
      <x:c r="L186" s="34" t="str">
        <x:f>IF(ISNUMBER(D186),D186-K186,"")</x:f>
      </x:c>
      <x:c r="M186" s="31" t="str">
        <x:f>IF(COUNTA(A186:J186)=0,"",IF(OR(A186="",B186="",NOT(ISNUMBER(D186)),D186&lt;=0),"주문 정보 확인",IF(COUNTIF($A$11:$A$210,A186)&gt;1,"주문번호 중복",IF(OR(AND(COUNTA(E186:G186)&gt;0,OR(NOT(ISNUMBER(E186)),NOT(ISNUMBER(F186)),F186&lt;=0,AND(G186&lt;&gt;"이체",G186&lt;&gt;"카드",G186&lt;&gt;"현금"))),AND(COUNTA(H186:J186)&gt;0,OR(NOT(ISNUMBER(H186)),NOT(ISNUMBER(I186)),I186&lt;=0,AND(J186&lt;&gt;"이체",J186&lt;&gt;"카드",J186&lt;&gt;"현금")))),"결제 칸 확인",IF(L186&lt;0,"초과 수납",IF(L186=0,"완납","잔금 확인"))))))</x:f>
      </x:c>
    </x:row>
    <x:row r="187" ht="21" customHeight="1">
      <x:c r="A187" s="29"/>
      <x:c r="B187" s="29"/>
      <x:c r="C187" s="32"/>
      <x:c r="D187" s="33"/>
      <x:c r="E187" s="32"/>
      <x:c r="F187" s="33"/>
      <x:c r="G187" s="29"/>
      <x:c r="H187" s="32"/>
      <x:c r="I187" s="33"/>
      <x:c r="J187" s="29"/>
      <x:c r="K187" s="34" t="str">
        <x:f>IF(COUNTA(A187:J187)=0,"",SUM(F187,I187))</x:f>
      </x:c>
      <x:c r="L187" s="34" t="str">
        <x:f>IF(ISNUMBER(D187),D187-K187,"")</x:f>
      </x:c>
      <x:c r="M187" s="31" t="str">
        <x:f>IF(COUNTA(A187:J187)=0,"",IF(OR(A187="",B187="",NOT(ISNUMBER(D187)),D187&lt;=0),"주문 정보 확인",IF(COUNTIF($A$11:$A$210,A187)&gt;1,"주문번호 중복",IF(OR(AND(COUNTA(E187:G187)&gt;0,OR(NOT(ISNUMBER(E187)),NOT(ISNUMBER(F187)),F187&lt;=0,AND(G187&lt;&gt;"이체",G187&lt;&gt;"카드",G187&lt;&gt;"현금"))),AND(COUNTA(H187:J187)&gt;0,OR(NOT(ISNUMBER(H187)),NOT(ISNUMBER(I187)),I187&lt;=0,AND(J187&lt;&gt;"이체",J187&lt;&gt;"카드",J187&lt;&gt;"현금")))),"결제 칸 확인",IF(L187&lt;0,"초과 수납",IF(L187=0,"완납","잔금 확인"))))))</x:f>
      </x:c>
    </x:row>
    <x:row r="188" ht="21" customHeight="1">
      <x:c r="A188" s="29"/>
      <x:c r="B188" s="29"/>
      <x:c r="C188" s="32"/>
      <x:c r="D188" s="33"/>
      <x:c r="E188" s="32"/>
      <x:c r="F188" s="33"/>
      <x:c r="G188" s="29"/>
      <x:c r="H188" s="32"/>
      <x:c r="I188" s="33"/>
      <x:c r="J188" s="29"/>
      <x:c r="K188" s="34" t="str">
        <x:f>IF(COUNTA(A188:J188)=0,"",SUM(F188,I188))</x:f>
      </x:c>
      <x:c r="L188" s="34" t="str">
        <x:f>IF(ISNUMBER(D188),D188-K188,"")</x:f>
      </x:c>
      <x:c r="M188" s="31" t="str">
        <x:f>IF(COUNTA(A188:J188)=0,"",IF(OR(A188="",B188="",NOT(ISNUMBER(D188)),D188&lt;=0),"주문 정보 확인",IF(COUNTIF($A$11:$A$210,A188)&gt;1,"주문번호 중복",IF(OR(AND(COUNTA(E188:G188)&gt;0,OR(NOT(ISNUMBER(E188)),NOT(ISNUMBER(F188)),F188&lt;=0,AND(G188&lt;&gt;"이체",G188&lt;&gt;"카드",G188&lt;&gt;"현금"))),AND(COUNTA(H188:J188)&gt;0,OR(NOT(ISNUMBER(H188)),NOT(ISNUMBER(I188)),I188&lt;=0,AND(J188&lt;&gt;"이체",J188&lt;&gt;"카드",J188&lt;&gt;"현금")))),"결제 칸 확인",IF(L188&lt;0,"초과 수납",IF(L188=0,"완납","잔금 확인"))))))</x:f>
      </x:c>
    </x:row>
    <x:row r="189" ht="21" customHeight="1">
      <x:c r="A189" s="29"/>
      <x:c r="B189" s="29"/>
      <x:c r="C189" s="32"/>
      <x:c r="D189" s="33"/>
      <x:c r="E189" s="32"/>
      <x:c r="F189" s="33"/>
      <x:c r="G189" s="29"/>
      <x:c r="H189" s="32"/>
      <x:c r="I189" s="33"/>
      <x:c r="J189" s="29"/>
      <x:c r="K189" s="34" t="str">
        <x:f>IF(COUNTA(A189:J189)=0,"",SUM(F189,I189))</x:f>
      </x:c>
      <x:c r="L189" s="34" t="str">
        <x:f>IF(ISNUMBER(D189),D189-K189,"")</x:f>
      </x:c>
      <x:c r="M189" s="31" t="str">
        <x:f>IF(COUNTA(A189:J189)=0,"",IF(OR(A189="",B189="",NOT(ISNUMBER(D189)),D189&lt;=0),"주문 정보 확인",IF(COUNTIF($A$11:$A$210,A189)&gt;1,"주문번호 중복",IF(OR(AND(COUNTA(E189:G189)&gt;0,OR(NOT(ISNUMBER(E189)),NOT(ISNUMBER(F189)),F189&lt;=0,AND(G189&lt;&gt;"이체",G189&lt;&gt;"카드",G189&lt;&gt;"현금"))),AND(COUNTA(H189:J189)&gt;0,OR(NOT(ISNUMBER(H189)),NOT(ISNUMBER(I189)),I189&lt;=0,AND(J189&lt;&gt;"이체",J189&lt;&gt;"카드",J189&lt;&gt;"현금")))),"결제 칸 확인",IF(L189&lt;0,"초과 수납",IF(L189=0,"완납","잔금 확인"))))))</x:f>
      </x:c>
    </x:row>
    <x:row r="190" ht="21" customHeight="1">
      <x:c r="A190" s="29"/>
      <x:c r="B190" s="29"/>
      <x:c r="C190" s="32"/>
      <x:c r="D190" s="33"/>
      <x:c r="E190" s="32"/>
      <x:c r="F190" s="33"/>
      <x:c r="G190" s="29"/>
      <x:c r="H190" s="32"/>
      <x:c r="I190" s="33"/>
      <x:c r="J190" s="29"/>
      <x:c r="K190" s="34" t="str">
        <x:f>IF(COUNTA(A190:J190)=0,"",SUM(F190,I190))</x:f>
      </x:c>
      <x:c r="L190" s="34" t="str">
        <x:f>IF(ISNUMBER(D190),D190-K190,"")</x:f>
      </x:c>
      <x:c r="M190" s="31" t="str">
        <x:f>IF(COUNTA(A190:J190)=0,"",IF(OR(A190="",B190="",NOT(ISNUMBER(D190)),D190&lt;=0),"주문 정보 확인",IF(COUNTIF($A$11:$A$210,A190)&gt;1,"주문번호 중복",IF(OR(AND(COUNTA(E190:G190)&gt;0,OR(NOT(ISNUMBER(E190)),NOT(ISNUMBER(F190)),F190&lt;=0,AND(G190&lt;&gt;"이체",G190&lt;&gt;"카드",G190&lt;&gt;"현금"))),AND(COUNTA(H190:J190)&gt;0,OR(NOT(ISNUMBER(H190)),NOT(ISNUMBER(I190)),I190&lt;=0,AND(J190&lt;&gt;"이체",J190&lt;&gt;"카드",J190&lt;&gt;"현금")))),"결제 칸 확인",IF(L190&lt;0,"초과 수납",IF(L190=0,"완납","잔금 확인"))))))</x:f>
      </x:c>
    </x:row>
    <x:row r="191" ht="21" customHeight="1">
      <x:c r="A191" s="29"/>
      <x:c r="B191" s="29"/>
      <x:c r="C191" s="32"/>
      <x:c r="D191" s="33"/>
      <x:c r="E191" s="32"/>
      <x:c r="F191" s="33"/>
      <x:c r="G191" s="29"/>
      <x:c r="H191" s="32"/>
      <x:c r="I191" s="33"/>
      <x:c r="J191" s="29"/>
      <x:c r="K191" s="34" t="str">
        <x:f>IF(COUNTA(A191:J191)=0,"",SUM(F191,I191))</x:f>
      </x:c>
      <x:c r="L191" s="34" t="str">
        <x:f>IF(ISNUMBER(D191),D191-K191,"")</x:f>
      </x:c>
      <x:c r="M191" s="31" t="str">
        <x:f>IF(COUNTA(A191:J191)=0,"",IF(OR(A191="",B191="",NOT(ISNUMBER(D191)),D191&lt;=0),"주문 정보 확인",IF(COUNTIF($A$11:$A$210,A191)&gt;1,"주문번호 중복",IF(OR(AND(COUNTA(E191:G191)&gt;0,OR(NOT(ISNUMBER(E191)),NOT(ISNUMBER(F191)),F191&lt;=0,AND(G191&lt;&gt;"이체",G191&lt;&gt;"카드",G191&lt;&gt;"현금"))),AND(COUNTA(H191:J191)&gt;0,OR(NOT(ISNUMBER(H191)),NOT(ISNUMBER(I191)),I191&lt;=0,AND(J191&lt;&gt;"이체",J191&lt;&gt;"카드",J191&lt;&gt;"현금")))),"결제 칸 확인",IF(L191&lt;0,"초과 수납",IF(L191=0,"완납","잔금 확인"))))))</x:f>
      </x:c>
    </x:row>
    <x:row r="192" ht="21" customHeight="1">
      <x:c r="A192" s="29"/>
      <x:c r="B192" s="29"/>
      <x:c r="C192" s="32"/>
      <x:c r="D192" s="33"/>
      <x:c r="E192" s="32"/>
      <x:c r="F192" s="33"/>
      <x:c r="G192" s="29"/>
      <x:c r="H192" s="32"/>
      <x:c r="I192" s="33"/>
      <x:c r="J192" s="29"/>
      <x:c r="K192" s="34" t="str">
        <x:f>IF(COUNTA(A192:J192)=0,"",SUM(F192,I192))</x:f>
      </x:c>
      <x:c r="L192" s="34" t="str">
        <x:f>IF(ISNUMBER(D192),D192-K192,"")</x:f>
      </x:c>
      <x:c r="M192" s="31" t="str">
        <x:f>IF(COUNTA(A192:J192)=0,"",IF(OR(A192="",B192="",NOT(ISNUMBER(D192)),D192&lt;=0),"주문 정보 확인",IF(COUNTIF($A$11:$A$210,A192)&gt;1,"주문번호 중복",IF(OR(AND(COUNTA(E192:G192)&gt;0,OR(NOT(ISNUMBER(E192)),NOT(ISNUMBER(F192)),F192&lt;=0,AND(G192&lt;&gt;"이체",G192&lt;&gt;"카드",G192&lt;&gt;"현금"))),AND(COUNTA(H192:J192)&gt;0,OR(NOT(ISNUMBER(H192)),NOT(ISNUMBER(I192)),I192&lt;=0,AND(J192&lt;&gt;"이체",J192&lt;&gt;"카드",J192&lt;&gt;"현금")))),"결제 칸 확인",IF(L192&lt;0,"초과 수납",IF(L192=0,"완납","잔금 확인"))))))</x:f>
      </x:c>
    </x:row>
    <x:row r="193" ht="21" customHeight="1">
      <x:c r="A193" s="29"/>
      <x:c r="B193" s="29"/>
      <x:c r="C193" s="32"/>
      <x:c r="D193" s="33"/>
      <x:c r="E193" s="32"/>
      <x:c r="F193" s="33"/>
      <x:c r="G193" s="29"/>
      <x:c r="H193" s="32"/>
      <x:c r="I193" s="33"/>
      <x:c r="J193" s="29"/>
      <x:c r="K193" s="34" t="str">
        <x:f>IF(COUNTA(A193:J193)=0,"",SUM(F193,I193))</x:f>
      </x:c>
      <x:c r="L193" s="34" t="str">
        <x:f>IF(ISNUMBER(D193),D193-K193,"")</x:f>
      </x:c>
      <x:c r="M193" s="31" t="str">
        <x:f>IF(COUNTA(A193:J193)=0,"",IF(OR(A193="",B193="",NOT(ISNUMBER(D193)),D193&lt;=0),"주문 정보 확인",IF(COUNTIF($A$11:$A$210,A193)&gt;1,"주문번호 중복",IF(OR(AND(COUNTA(E193:G193)&gt;0,OR(NOT(ISNUMBER(E193)),NOT(ISNUMBER(F193)),F193&lt;=0,AND(G193&lt;&gt;"이체",G193&lt;&gt;"카드",G193&lt;&gt;"현금"))),AND(COUNTA(H193:J193)&gt;0,OR(NOT(ISNUMBER(H193)),NOT(ISNUMBER(I193)),I193&lt;=0,AND(J193&lt;&gt;"이체",J193&lt;&gt;"카드",J193&lt;&gt;"현금")))),"결제 칸 확인",IF(L193&lt;0,"초과 수납",IF(L193=0,"완납","잔금 확인"))))))</x:f>
      </x:c>
    </x:row>
    <x:row r="194" ht="21" customHeight="1">
      <x:c r="A194" s="29"/>
      <x:c r="B194" s="29"/>
      <x:c r="C194" s="32"/>
      <x:c r="D194" s="33"/>
      <x:c r="E194" s="32"/>
      <x:c r="F194" s="33"/>
      <x:c r="G194" s="29"/>
      <x:c r="H194" s="32"/>
      <x:c r="I194" s="33"/>
      <x:c r="J194" s="29"/>
      <x:c r="K194" s="34" t="str">
        <x:f>IF(COUNTA(A194:J194)=0,"",SUM(F194,I194))</x:f>
      </x:c>
      <x:c r="L194" s="34" t="str">
        <x:f>IF(ISNUMBER(D194),D194-K194,"")</x:f>
      </x:c>
      <x:c r="M194" s="31" t="str">
        <x:f>IF(COUNTA(A194:J194)=0,"",IF(OR(A194="",B194="",NOT(ISNUMBER(D194)),D194&lt;=0),"주문 정보 확인",IF(COUNTIF($A$11:$A$210,A194)&gt;1,"주문번호 중복",IF(OR(AND(COUNTA(E194:G194)&gt;0,OR(NOT(ISNUMBER(E194)),NOT(ISNUMBER(F194)),F194&lt;=0,AND(G194&lt;&gt;"이체",G194&lt;&gt;"카드",G194&lt;&gt;"현금"))),AND(COUNTA(H194:J194)&gt;0,OR(NOT(ISNUMBER(H194)),NOT(ISNUMBER(I194)),I194&lt;=0,AND(J194&lt;&gt;"이체",J194&lt;&gt;"카드",J194&lt;&gt;"현금")))),"결제 칸 확인",IF(L194&lt;0,"초과 수납",IF(L194=0,"완납","잔금 확인"))))))</x:f>
      </x:c>
    </x:row>
    <x:row r="195" ht="21" customHeight="1">
      <x:c r="A195" s="29"/>
      <x:c r="B195" s="29"/>
      <x:c r="C195" s="32"/>
      <x:c r="D195" s="33"/>
      <x:c r="E195" s="32"/>
      <x:c r="F195" s="33"/>
      <x:c r="G195" s="29"/>
      <x:c r="H195" s="32"/>
      <x:c r="I195" s="33"/>
      <x:c r="J195" s="29"/>
      <x:c r="K195" s="34" t="str">
        <x:f>IF(COUNTA(A195:J195)=0,"",SUM(F195,I195))</x:f>
      </x:c>
      <x:c r="L195" s="34" t="str">
        <x:f>IF(ISNUMBER(D195),D195-K195,"")</x:f>
      </x:c>
      <x:c r="M195" s="31" t="str">
        <x:f>IF(COUNTA(A195:J195)=0,"",IF(OR(A195="",B195="",NOT(ISNUMBER(D195)),D195&lt;=0),"주문 정보 확인",IF(COUNTIF($A$11:$A$210,A195)&gt;1,"주문번호 중복",IF(OR(AND(COUNTA(E195:G195)&gt;0,OR(NOT(ISNUMBER(E195)),NOT(ISNUMBER(F195)),F195&lt;=0,AND(G195&lt;&gt;"이체",G195&lt;&gt;"카드",G195&lt;&gt;"현금"))),AND(COUNTA(H195:J195)&gt;0,OR(NOT(ISNUMBER(H195)),NOT(ISNUMBER(I195)),I195&lt;=0,AND(J195&lt;&gt;"이체",J195&lt;&gt;"카드",J195&lt;&gt;"현금")))),"결제 칸 확인",IF(L195&lt;0,"초과 수납",IF(L195=0,"완납","잔금 확인"))))))</x:f>
      </x:c>
    </x:row>
    <x:row r="196" ht="21" customHeight="1">
      <x:c r="A196" s="29"/>
      <x:c r="B196" s="29"/>
      <x:c r="C196" s="32"/>
      <x:c r="D196" s="33"/>
      <x:c r="E196" s="32"/>
      <x:c r="F196" s="33"/>
      <x:c r="G196" s="29"/>
      <x:c r="H196" s="32"/>
      <x:c r="I196" s="33"/>
      <x:c r="J196" s="29"/>
      <x:c r="K196" s="34" t="str">
        <x:f>IF(COUNTA(A196:J196)=0,"",SUM(F196,I196))</x:f>
      </x:c>
      <x:c r="L196" s="34" t="str">
        <x:f>IF(ISNUMBER(D196),D196-K196,"")</x:f>
      </x:c>
      <x:c r="M196" s="31" t="str">
        <x:f>IF(COUNTA(A196:J196)=0,"",IF(OR(A196="",B196="",NOT(ISNUMBER(D196)),D196&lt;=0),"주문 정보 확인",IF(COUNTIF($A$11:$A$210,A196)&gt;1,"주문번호 중복",IF(OR(AND(COUNTA(E196:G196)&gt;0,OR(NOT(ISNUMBER(E196)),NOT(ISNUMBER(F196)),F196&lt;=0,AND(G196&lt;&gt;"이체",G196&lt;&gt;"카드",G196&lt;&gt;"현금"))),AND(COUNTA(H196:J196)&gt;0,OR(NOT(ISNUMBER(H196)),NOT(ISNUMBER(I196)),I196&lt;=0,AND(J196&lt;&gt;"이체",J196&lt;&gt;"카드",J196&lt;&gt;"현금")))),"결제 칸 확인",IF(L196&lt;0,"초과 수납",IF(L196=0,"완납","잔금 확인"))))))</x:f>
      </x:c>
    </x:row>
    <x:row r="197" ht="21" customHeight="1">
      <x:c r="A197" s="29"/>
      <x:c r="B197" s="29"/>
      <x:c r="C197" s="32"/>
      <x:c r="D197" s="33"/>
      <x:c r="E197" s="32"/>
      <x:c r="F197" s="33"/>
      <x:c r="G197" s="29"/>
      <x:c r="H197" s="32"/>
      <x:c r="I197" s="33"/>
      <x:c r="J197" s="29"/>
      <x:c r="K197" s="34" t="str">
        <x:f>IF(COUNTA(A197:J197)=0,"",SUM(F197,I197))</x:f>
      </x:c>
      <x:c r="L197" s="34" t="str">
        <x:f>IF(ISNUMBER(D197),D197-K197,"")</x:f>
      </x:c>
      <x:c r="M197" s="31" t="str">
        <x:f>IF(COUNTA(A197:J197)=0,"",IF(OR(A197="",B197="",NOT(ISNUMBER(D197)),D197&lt;=0),"주문 정보 확인",IF(COUNTIF($A$11:$A$210,A197)&gt;1,"주문번호 중복",IF(OR(AND(COUNTA(E197:G197)&gt;0,OR(NOT(ISNUMBER(E197)),NOT(ISNUMBER(F197)),F197&lt;=0,AND(G197&lt;&gt;"이체",G197&lt;&gt;"카드",G197&lt;&gt;"현금"))),AND(COUNTA(H197:J197)&gt;0,OR(NOT(ISNUMBER(H197)),NOT(ISNUMBER(I197)),I197&lt;=0,AND(J197&lt;&gt;"이체",J197&lt;&gt;"카드",J197&lt;&gt;"현금")))),"결제 칸 확인",IF(L197&lt;0,"초과 수납",IF(L197=0,"완납","잔금 확인"))))))</x:f>
      </x:c>
    </x:row>
    <x:row r="198" ht="21" customHeight="1">
      <x:c r="A198" s="29"/>
      <x:c r="B198" s="29"/>
      <x:c r="C198" s="32"/>
      <x:c r="D198" s="33"/>
      <x:c r="E198" s="32"/>
      <x:c r="F198" s="33"/>
      <x:c r="G198" s="29"/>
      <x:c r="H198" s="32"/>
      <x:c r="I198" s="33"/>
      <x:c r="J198" s="29"/>
      <x:c r="K198" s="34" t="str">
        <x:f>IF(COUNTA(A198:J198)=0,"",SUM(F198,I198))</x:f>
      </x:c>
      <x:c r="L198" s="34" t="str">
        <x:f>IF(ISNUMBER(D198),D198-K198,"")</x:f>
      </x:c>
      <x:c r="M198" s="31" t="str">
        <x:f>IF(COUNTA(A198:J198)=0,"",IF(OR(A198="",B198="",NOT(ISNUMBER(D198)),D198&lt;=0),"주문 정보 확인",IF(COUNTIF($A$11:$A$210,A198)&gt;1,"주문번호 중복",IF(OR(AND(COUNTA(E198:G198)&gt;0,OR(NOT(ISNUMBER(E198)),NOT(ISNUMBER(F198)),F198&lt;=0,AND(G198&lt;&gt;"이체",G198&lt;&gt;"카드",G198&lt;&gt;"현금"))),AND(COUNTA(H198:J198)&gt;0,OR(NOT(ISNUMBER(H198)),NOT(ISNUMBER(I198)),I198&lt;=0,AND(J198&lt;&gt;"이체",J198&lt;&gt;"카드",J198&lt;&gt;"현금")))),"결제 칸 확인",IF(L198&lt;0,"초과 수납",IF(L198=0,"완납","잔금 확인"))))))</x:f>
      </x:c>
    </x:row>
    <x:row r="199" ht="21" customHeight="1">
      <x:c r="A199" s="29"/>
      <x:c r="B199" s="29"/>
      <x:c r="C199" s="32"/>
      <x:c r="D199" s="33"/>
      <x:c r="E199" s="32"/>
      <x:c r="F199" s="33"/>
      <x:c r="G199" s="29"/>
      <x:c r="H199" s="32"/>
      <x:c r="I199" s="33"/>
      <x:c r="J199" s="29"/>
      <x:c r="K199" s="34" t="str">
        <x:f>IF(COUNTA(A199:J199)=0,"",SUM(F199,I199))</x:f>
      </x:c>
      <x:c r="L199" s="34" t="str">
        <x:f>IF(ISNUMBER(D199),D199-K199,"")</x:f>
      </x:c>
      <x:c r="M199" s="31" t="str">
        <x:f>IF(COUNTA(A199:J199)=0,"",IF(OR(A199="",B199="",NOT(ISNUMBER(D199)),D199&lt;=0),"주문 정보 확인",IF(COUNTIF($A$11:$A$210,A199)&gt;1,"주문번호 중복",IF(OR(AND(COUNTA(E199:G199)&gt;0,OR(NOT(ISNUMBER(E199)),NOT(ISNUMBER(F199)),F199&lt;=0,AND(G199&lt;&gt;"이체",G199&lt;&gt;"카드",G199&lt;&gt;"현금"))),AND(COUNTA(H199:J199)&gt;0,OR(NOT(ISNUMBER(H199)),NOT(ISNUMBER(I199)),I199&lt;=0,AND(J199&lt;&gt;"이체",J199&lt;&gt;"카드",J199&lt;&gt;"현금")))),"결제 칸 확인",IF(L199&lt;0,"초과 수납",IF(L199=0,"완납","잔금 확인"))))))</x:f>
      </x:c>
    </x:row>
    <x:row r="200" ht="21" customHeight="1">
      <x:c r="A200" s="29"/>
      <x:c r="B200" s="29"/>
      <x:c r="C200" s="32"/>
      <x:c r="D200" s="33"/>
      <x:c r="E200" s="32"/>
      <x:c r="F200" s="33"/>
      <x:c r="G200" s="29"/>
      <x:c r="H200" s="32"/>
      <x:c r="I200" s="33"/>
      <x:c r="J200" s="29"/>
      <x:c r="K200" s="34" t="str">
        <x:f>IF(COUNTA(A200:J200)=0,"",SUM(F200,I200))</x:f>
      </x:c>
      <x:c r="L200" s="34" t="str">
        <x:f>IF(ISNUMBER(D200),D200-K200,"")</x:f>
      </x:c>
      <x:c r="M200" s="31" t="str">
        <x:f>IF(COUNTA(A200:J200)=0,"",IF(OR(A200="",B200="",NOT(ISNUMBER(D200)),D200&lt;=0),"주문 정보 확인",IF(COUNTIF($A$11:$A$210,A200)&gt;1,"주문번호 중복",IF(OR(AND(COUNTA(E200:G200)&gt;0,OR(NOT(ISNUMBER(E200)),NOT(ISNUMBER(F200)),F200&lt;=0,AND(G200&lt;&gt;"이체",G200&lt;&gt;"카드",G200&lt;&gt;"현금"))),AND(COUNTA(H200:J200)&gt;0,OR(NOT(ISNUMBER(H200)),NOT(ISNUMBER(I200)),I200&lt;=0,AND(J200&lt;&gt;"이체",J200&lt;&gt;"카드",J200&lt;&gt;"현금")))),"결제 칸 확인",IF(L200&lt;0,"초과 수납",IF(L200=0,"완납","잔금 확인"))))))</x:f>
      </x:c>
    </x:row>
    <x:row r="201" ht="21" customHeight="1">
      <x:c r="A201" s="29"/>
      <x:c r="B201" s="29"/>
      <x:c r="C201" s="32"/>
      <x:c r="D201" s="33"/>
      <x:c r="E201" s="32"/>
      <x:c r="F201" s="33"/>
      <x:c r="G201" s="29"/>
      <x:c r="H201" s="32"/>
      <x:c r="I201" s="33"/>
      <x:c r="J201" s="29"/>
      <x:c r="K201" s="34" t="str">
        <x:f>IF(COUNTA(A201:J201)=0,"",SUM(F201,I201))</x:f>
      </x:c>
      <x:c r="L201" s="34" t="str">
        <x:f>IF(ISNUMBER(D201),D201-K201,"")</x:f>
      </x:c>
      <x:c r="M201" s="31" t="str">
        <x:f>IF(COUNTA(A201:J201)=0,"",IF(OR(A201="",B201="",NOT(ISNUMBER(D201)),D201&lt;=0),"주문 정보 확인",IF(COUNTIF($A$11:$A$210,A201)&gt;1,"주문번호 중복",IF(OR(AND(COUNTA(E201:G201)&gt;0,OR(NOT(ISNUMBER(E201)),NOT(ISNUMBER(F201)),F201&lt;=0,AND(G201&lt;&gt;"이체",G201&lt;&gt;"카드",G201&lt;&gt;"현금"))),AND(COUNTA(H201:J201)&gt;0,OR(NOT(ISNUMBER(H201)),NOT(ISNUMBER(I201)),I201&lt;=0,AND(J201&lt;&gt;"이체",J201&lt;&gt;"카드",J201&lt;&gt;"현금")))),"결제 칸 확인",IF(L201&lt;0,"초과 수납",IF(L201=0,"완납","잔금 확인"))))))</x:f>
      </x:c>
    </x:row>
    <x:row r="202" ht="21" customHeight="1">
      <x:c r="A202" s="29"/>
      <x:c r="B202" s="29"/>
      <x:c r="C202" s="32"/>
      <x:c r="D202" s="33"/>
      <x:c r="E202" s="32"/>
      <x:c r="F202" s="33"/>
      <x:c r="G202" s="29"/>
      <x:c r="H202" s="32"/>
      <x:c r="I202" s="33"/>
      <x:c r="J202" s="29"/>
      <x:c r="K202" s="34" t="str">
        <x:f>IF(COUNTA(A202:J202)=0,"",SUM(F202,I202))</x:f>
      </x:c>
      <x:c r="L202" s="34" t="str">
        <x:f>IF(ISNUMBER(D202),D202-K202,"")</x:f>
      </x:c>
      <x:c r="M202" s="31" t="str">
        <x:f>IF(COUNTA(A202:J202)=0,"",IF(OR(A202="",B202="",NOT(ISNUMBER(D202)),D202&lt;=0),"주문 정보 확인",IF(COUNTIF($A$11:$A$210,A202)&gt;1,"주문번호 중복",IF(OR(AND(COUNTA(E202:G202)&gt;0,OR(NOT(ISNUMBER(E202)),NOT(ISNUMBER(F202)),F202&lt;=0,AND(G202&lt;&gt;"이체",G202&lt;&gt;"카드",G202&lt;&gt;"현금"))),AND(COUNTA(H202:J202)&gt;0,OR(NOT(ISNUMBER(H202)),NOT(ISNUMBER(I202)),I202&lt;=0,AND(J202&lt;&gt;"이체",J202&lt;&gt;"카드",J202&lt;&gt;"현금")))),"결제 칸 확인",IF(L202&lt;0,"초과 수납",IF(L202=0,"완납","잔금 확인"))))))</x:f>
      </x:c>
    </x:row>
    <x:row r="203" ht="21" customHeight="1">
      <x:c r="A203" s="29"/>
      <x:c r="B203" s="29"/>
      <x:c r="C203" s="32"/>
      <x:c r="D203" s="33"/>
      <x:c r="E203" s="32"/>
      <x:c r="F203" s="33"/>
      <x:c r="G203" s="29"/>
      <x:c r="H203" s="32"/>
      <x:c r="I203" s="33"/>
      <x:c r="J203" s="29"/>
      <x:c r="K203" s="34" t="str">
        <x:f>IF(COUNTA(A203:J203)=0,"",SUM(F203,I203))</x:f>
      </x:c>
      <x:c r="L203" s="34" t="str">
        <x:f>IF(ISNUMBER(D203),D203-K203,"")</x:f>
      </x:c>
      <x:c r="M203" s="31" t="str">
        <x:f>IF(COUNTA(A203:J203)=0,"",IF(OR(A203="",B203="",NOT(ISNUMBER(D203)),D203&lt;=0),"주문 정보 확인",IF(COUNTIF($A$11:$A$210,A203)&gt;1,"주문번호 중복",IF(OR(AND(COUNTA(E203:G203)&gt;0,OR(NOT(ISNUMBER(E203)),NOT(ISNUMBER(F203)),F203&lt;=0,AND(G203&lt;&gt;"이체",G203&lt;&gt;"카드",G203&lt;&gt;"현금"))),AND(COUNTA(H203:J203)&gt;0,OR(NOT(ISNUMBER(H203)),NOT(ISNUMBER(I203)),I203&lt;=0,AND(J203&lt;&gt;"이체",J203&lt;&gt;"카드",J203&lt;&gt;"현금")))),"결제 칸 확인",IF(L203&lt;0,"초과 수납",IF(L203=0,"완납","잔금 확인"))))))</x:f>
      </x:c>
    </x:row>
    <x:row r="204" ht="21" customHeight="1">
      <x:c r="A204" s="29"/>
      <x:c r="B204" s="29"/>
      <x:c r="C204" s="32"/>
      <x:c r="D204" s="33"/>
      <x:c r="E204" s="32"/>
      <x:c r="F204" s="33"/>
      <x:c r="G204" s="29"/>
      <x:c r="H204" s="32"/>
      <x:c r="I204" s="33"/>
      <x:c r="J204" s="29"/>
      <x:c r="K204" s="34" t="str">
        <x:f>IF(COUNTA(A204:J204)=0,"",SUM(F204,I204))</x:f>
      </x:c>
      <x:c r="L204" s="34" t="str">
        <x:f>IF(ISNUMBER(D204),D204-K204,"")</x:f>
      </x:c>
      <x:c r="M204" s="31" t="str">
        <x:f>IF(COUNTA(A204:J204)=0,"",IF(OR(A204="",B204="",NOT(ISNUMBER(D204)),D204&lt;=0),"주문 정보 확인",IF(COUNTIF($A$11:$A$210,A204)&gt;1,"주문번호 중복",IF(OR(AND(COUNTA(E204:G204)&gt;0,OR(NOT(ISNUMBER(E204)),NOT(ISNUMBER(F204)),F204&lt;=0,AND(G204&lt;&gt;"이체",G204&lt;&gt;"카드",G204&lt;&gt;"현금"))),AND(COUNTA(H204:J204)&gt;0,OR(NOT(ISNUMBER(H204)),NOT(ISNUMBER(I204)),I204&lt;=0,AND(J204&lt;&gt;"이체",J204&lt;&gt;"카드",J204&lt;&gt;"현금")))),"결제 칸 확인",IF(L204&lt;0,"초과 수납",IF(L204=0,"완납","잔금 확인"))))))</x:f>
      </x:c>
    </x:row>
    <x:row r="205" ht="21" customHeight="1">
      <x:c r="A205" s="29"/>
      <x:c r="B205" s="29"/>
      <x:c r="C205" s="32"/>
      <x:c r="D205" s="33"/>
      <x:c r="E205" s="32"/>
      <x:c r="F205" s="33"/>
      <x:c r="G205" s="29"/>
      <x:c r="H205" s="32"/>
      <x:c r="I205" s="33"/>
      <x:c r="J205" s="29"/>
      <x:c r="K205" s="34" t="str">
        <x:f>IF(COUNTA(A205:J205)=0,"",SUM(F205,I205))</x:f>
      </x:c>
      <x:c r="L205" s="34" t="str">
        <x:f>IF(ISNUMBER(D205),D205-K205,"")</x:f>
      </x:c>
      <x:c r="M205" s="31" t="str">
        <x:f>IF(COUNTA(A205:J205)=0,"",IF(OR(A205="",B205="",NOT(ISNUMBER(D205)),D205&lt;=0),"주문 정보 확인",IF(COUNTIF($A$11:$A$210,A205)&gt;1,"주문번호 중복",IF(OR(AND(COUNTA(E205:G205)&gt;0,OR(NOT(ISNUMBER(E205)),NOT(ISNUMBER(F205)),F205&lt;=0,AND(G205&lt;&gt;"이체",G205&lt;&gt;"카드",G205&lt;&gt;"현금"))),AND(COUNTA(H205:J205)&gt;0,OR(NOT(ISNUMBER(H205)),NOT(ISNUMBER(I205)),I205&lt;=0,AND(J205&lt;&gt;"이체",J205&lt;&gt;"카드",J205&lt;&gt;"현금")))),"결제 칸 확인",IF(L205&lt;0,"초과 수납",IF(L205=0,"완납","잔금 확인"))))))</x:f>
      </x:c>
    </x:row>
    <x:row r="206" ht="21" customHeight="1">
      <x:c r="A206" s="29"/>
      <x:c r="B206" s="29"/>
      <x:c r="C206" s="32"/>
      <x:c r="D206" s="33"/>
      <x:c r="E206" s="32"/>
      <x:c r="F206" s="33"/>
      <x:c r="G206" s="29"/>
      <x:c r="H206" s="32"/>
      <x:c r="I206" s="33"/>
      <x:c r="J206" s="29"/>
      <x:c r="K206" s="34" t="str">
        <x:f>IF(COUNTA(A206:J206)=0,"",SUM(F206,I206))</x:f>
      </x:c>
      <x:c r="L206" s="34" t="str">
        <x:f>IF(ISNUMBER(D206),D206-K206,"")</x:f>
      </x:c>
      <x:c r="M206" s="31" t="str">
        <x:f>IF(COUNTA(A206:J206)=0,"",IF(OR(A206="",B206="",NOT(ISNUMBER(D206)),D206&lt;=0),"주문 정보 확인",IF(COUNTIF($A$11:$A$210,A206)&gt;1,"주문번호 중복",IF(OR(AND(COUNTA(E206:G206)&gt;0,OR(NOT(ISNUMBER(E206)),NOT(ISNUMBER(F206)),F206&lt;=0,AND(G206&lt;&gt;"이체",G206&lt;&gt;"카드",G206&lt;&gt;"현금"))),AND(COUNTA(H206:J206)&gt;0,OR(NOT(ISNUMBER(H206)),NOT(ISNUMBER(I206)),I206&lt;=0,AND(J206&lt;&gt;"이체",J206&lt;&gt;"카드",J206&lt;&gt;"현금")))),"결제 칸 확인",IF(L206&lt;0,"초과 수납",IF(L206=0,"완납","잔금 확인"))))))</x:f>
      </x:c>
    </x:row>
    <x:row r="207" ht="21" customHeight="1">
      <x:c r="A207" s="29"/>
      <x:c r="B207" s="29"/>
      <x:c r="C207" s="32"/>
      <x:c r="D207" s="33"/>
      <x:c r="E207" s="32"/>
      <x:c r="F207" s="33"/>
      <x:c r="G207" s="29"/>
      <x:c r="H207" s="32"/>
      <x:c r="I207" s="33"/>
      <x:c r="J207" s="29"/>
      <x:c r="K207" s="34" t="str">
        <x:f>IF(COUNTA(A207:J207)=0,"",SUM(F207,I207))</x:f>
      </x:c>
      <x:c r="L207" s="34" t="str">
        <x:f>IF(ISNUMBER(D207),D207-K207,"")</x:f>
      </x:c>
      <x:c r="M207" s="31" t="str">
        <x:f>IF(COUNTA(A207:J207)=0,"",IF(OR(A207="",B207="",NOT(ISNUMBER(D207)),D207&lt;=0),"주문 정보 확인",IF(COUNTIF($A$11:$A$210,A207)&gt;1,"주문번호 중복",IF(OR(AND(COUNTA(E207:G207)&gt;0,OR(NOT(ISNUMBER(E207)),NOT(ISNUMBER(F207)),F207&lt;=0,AND(G207&lt;&gt;"이체",G207&lt;&gt;"카드",G207&lt;&gt;"현금"))),AND(COUNTA(H207:J207)&gt;0,OR(NOT(ISNUMBER(H207)),NOT(ISNUMBER(I207)),I207&lt;=0,AND(J207&lt;&gt;"이체",J207&lt;&gt;"카드",J207&lt;&gt;"현금")))),"결제 칸 확인",IF(L207&lt;0,"초과 수납",IF(L207=0,"완납","잔금 확인"))))))</x:f>
      </x:c>
    </x:row>
    <x:row r="208" ht="21" customHeight="1">
      <x:c r="A208" s="29"/>
      <x:c r="B208" s="29"/>
      <x:c r="C208" s="32"/>
      <x:c r="D208" s="33"/>
      <x:c r="E208" s="32"/>
      <x:c r="F208" s="33"/>
      <x:c r="G208" s="29"/>
      <x:c r="H208" s="32"/>
      <x:c r="I208" s="33"/>
      <x:c r="J208" s="29"/>
      <x:c r="K208" s="34" t="str">
        <x:f>IF(COUNTA(A208:J208)=0,"",SUM(F208,I208))</x:f>
      </x:c>
      <x:c r="L208" s="34" t="str">
        <x:f>IF(ISNUMBER(D208),D208-K208,"")</x:f>
      </x:c>
      <x:c r="M208" s="31" t="str">
        <x:f>IF(COUNTA(A208:J208)=0,"",IF(OR(A208="",B208="",NOT(ISNUMBER(D208)),D208&lt;=0),"주문 정보 확인",IF(COUNTIF($A$11:$A$210,A208)&gt;1,"주문번호 중복",IF(OR(AND(COUNTA(E208:G208)&gt;0,OR(NOT(ISNUMBER(E208)),NOT(ISNUMBER(F208)),F208&lt;=0,AND(G208&lt;&gt;"이체",G208&lt;&gt;"카드",G208&lt;&gt;"현금"))),AND(COUNTA(H208:J208)&gt;0,OR(NOT(ISNUMBER(H208)),NOT(ISNUMBER(I208)),I208&lt;=0,AND(J208&lt;&gt;"이체",J208&lt;&gt;"카드",J208&lt;&gt;"현금")))),"결제 칸 확인",IF(L208&lt;0,"초과 수납",IF(L208=0,"완납","잔금 확인"))))))</x:f>
      </x:c>
    </x:row>
    <x:row r="209" ht="21" customHeight="1">
      <x:c r="A209" s="29"/>
      <x:c r="B209" s="29"/>
      <x:c r="C209" s="32"/>
      <x:c r="D209" s="33"/>
      <x:c r="E209" s="32"/>
      <x:c r="F209" s="33"/>
      <x:c r="G209" s="29"/>
      <x:c r="H209" s="32"/>
      <x:c r="I209" s="33"/>
      <x:c r="J209" s="29"/>
      <x:c r="K209" s="34" t="str">
        <x:f>IF(COUNTA(A209:J209)=0,"",SUM(F209,I209))</x:f>
      </x:c>
      <x:c r="L209" s="34" t="str">
        <x:f>IF(ISNUMBER(D209),D209-K209,"")</x:f>
      </x:c>
      <x:c r="M209" s="31" t="str">
        <x:f>IF(COUNTA(A209:J209)=0,"",IF(OR(A209="",B209="",NOT(ISNUMBER(D209)),D209&lt;=0),"주문 정보 확인",IF(COUNTIF($A$11:$A$210,A209)&gt;1,"주문번호 중복",IF(OR(AND(COUNTA(E209:G209)&gt;0,OR(NOT(ISNUMBER(E209)),NOT(ISNUMBER(F209)),F209&lt;=0,AND(G209&lt;&gt;"이체",G209&lt;&gt;"카드",G209&lt;&gt;"현금"))),AND(COUNTA(H209:J209)&gt;0,OR(NOT(ISNUMBER(H209)),NOT(ISNUMBER(I209)),I209&lt;=0,AND(J209&lt;&gt;"이체",J209&lt;&gt;"카드",J209&lt;&gt;"현금")))),"결제 칸 확인",IF(L209&lt;0,"초과 수납",IF(L209=0,"완납","잔금 확인"))))))</x:f>
      </x:c>
    </x:row>
    <x:row r="210" ht="21" customHeight="1">
      <x:c r="A210" s="29"/>
      <x:c r="B210" s="29"/>
      <x:c r="C210" s="32"/>
      <x:c r="D210" s="33"/>
      <x:c r="E210" s="32"/>
      <x:c r="F210" s="33"/>
      <x:c r="G210" s="29"/>
      <x:c r="H210" s="32"/>
      <x:c r="I210" s="33"/>
      <x:c r="J210" s="29"/>
      <x:c r="K210" s="34" t="str">
        <x:f>IF(COUNTA(A210:J210)=0,"",SUM(F210,I210))</x:f>
      </x:c>
      <x:c r="L210" s="34" t="str">
        <x:f>IF(ISNUMBER(D210),D210-K210,"")</x:f>
      </x:c>
      <x:c r="M210" s="31" t="str">
        <x:f>IF(COUNTA(A210:J210)=0,"",IF(OR(A210="",B210="",NOT(ISNUMBER(D210)),D210&lt;=0),"주문 정보 확인",IF(COUNTIF($A$11:$A$210,A210)&gt;1,"주문번호 중복",IF(OR(AND(COUNTA(E210:G210)&gt;0,OR(NOT(ISNUMBER(E210)),NOT(ISNUMBER(F210)),F210&lt;=0,AND(G210&lt;&gt;"이체",G210&lt;&gt;"카드",G210&lt;&gt;"현금"))),AND(COUNTA(H210:J210)&gt;0,OR(NOT(ISNUMBER(H210)),NOT(ISNUMBER(I210)),I210&lt;=0,AND(J210&lt;&gt;"이체",J210&lt;&gt;"카드",J210&lt;&gt;"현금")))),"결제 칸 확인",IF(L210&lt;0,"초과 수납",IF(L210=0,"완납","잔금 확인"))))))</x:f>
      </x:c>
    </x:row>
  </x:sheetData>
  <x:mergeCells>
    <x:mergeCell ref="A1:M1"/>
    <x:mergeCell ref="A2:M2"/>
    <x:mergeCell ref="A3:B3"/>
    <x:mergeCell ref="A4:B4"/>
    <x:mergeCell ref="C3:D3"/>
    <x:mergeCell ref="C4:D4"/>
    <x:mergeCell ref="E3:F3"/>
    <x:mergeCell ref="E4:F4"/>
    <x:mergeCell ref="G3:H3"/>
    <x:mergeCell ref="G4:H4"/>
    <x:mergeCell ref="I3:J3"/>
    <x:mergeCell ref="I4:J4"/>
    <x:mergeCell ref="K3:L3"/>
    <x:mergeCell ref="K4:L4"/>
    <x:mergeCell ref="A6:B6"/>
    <x:mergeCell ref="C6:D6"/>
    <x:mergeCell ref="E6:F6"/>
    <x:mergeCell ref="G6:H6"/>
    <x:mergeCell ref="I6:J6"/>
    <x:mergeCell ref="K6:M6"/>
    <x:mergeCell ref="A7:M7"/>
    <x:mergeCell ref="A8:M8"/>
    <x:mergeCell ref="A9:D9"/>
    <x:mergeCell ref="E9:G9"/>
    <x:mergeCell ref="H9:J9"/>
    <x:mergeCell ref="K9:M9"/>
  </x:mergeCells>
  <x:dataValidations count="5">
    <x:dataValidation type="whole" operator="greaterThan" sqref="D11:D210">
      <x:formula1>0</x:formula1>
    </x:dataValidation>
    <x:dataValidation type="whole" operator="greaterThan" sqref="F11:F210">
      <x:formula1>0</x:formula1>
    </x:dataValidation>
    <x:dataValidation type="whole" operator="greaterThan" sqref="I11:I210">
      <x:formula1>0</x:formula1>
    </x:dataValidation>
    <x:dataValidation type="list" sqref="G11:G210">
      <x:formula1>"이체,카드,현금"</x:formula1>
    </x:dataValidation>
    <x:dataValidation type="list" sqref="J11:J210">
      <x:formula1>"이체,카드,현금"</x:formula1>
    </x:dataValidation>
  </x:dataValidations>
  <x:pageMargins left="0.7" right="0.7" top="0.75" bottom="0.75" header="0.3" footer="0.3"/>
</x:worksheet>
</file>